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" documentId="8_{8AFD3305-D407-4314-9108-B56EFCF0928A}" xr6:coauthVersionLast="45" xr6:coauthVersionMax="45" xr10:uidLastSave="{44F275CE-9968-4985-AD07-7FF69940F9D8}"/>
  <bookViews>
    <workbookView xWindow="-98" yWindow="-98" windowWidth="20715" windowHeight="13276" xr2:uid="{00000000-000D-0000-FFFF-FFFF00000000}"/>
  </bookViews>
  <sheets>
    <sheet name="売上債権回転率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5" l="1"/>
  <c r="H21" i="25"/>
  <c r="I21" i="25"/>
  <c r="J21" i="25"/>
  <c r="F21" i="25"/>
  <c r="G20" i="25"/>
  <c r="H20" i="25"/>
  <c r="I20" i="25"/>
  <c r="J20" i="25"/>
  <c r="F20" i="25"/>
  <c r="F19" i="25"/>
  <c r="G19" i="25"/>
  <c r="H19" i="25"/>
  <c r="I19" i="25"/>
  <c r="J19" i="25"/>
  <c r="E19" i="25"/>
  <c r="D19" i="25"/>
  <c r="J18" i="25"/>
  <c r="I18" i="25"/>
  <c r="H18" i="25"/>
  <c r="G18" i="25"/>
  <c r="F18" i="25"/>
  <c r="E18" i="25"/>
  <c r="B16" i="25"/>
  <c r="B23" i="25" s="1"/>
</calcChain>
</file>

<file path=xl/sharedStrings.xml><?xml version="1.0" encoding="utf-8"?>
<sst xmlns="http://schemas.openxmlformats.org/spreadsheetml/2006/main" count="25" uniqueCount="22">
  <si>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</si>
  <si>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</si>
  <si>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</si>
  <si>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</si>
  <si>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</si>
  <si>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</si>
  <si>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</si>
  <si>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</si>
  <si>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</si>
  <si>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</si>
  <si>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</si>
  <si>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</si>
  <si>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</si>
  <si>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</si>
  <si>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</si>
  <si>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</si>
  <si>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売上債権回転率</t>
    <rPh sb="0" eb="7">
      <t>ウリアゲサイケンカイテンリツ</t>
    </rPh>
    <phoneticPr fontId="1"/>
  </si>
  <si>
    <t>純売上債権</t>
    <rPh sb="0" eb="1">
      <t>ジュン</t>
    </rPh>
    <rPh sb="1" eb="3">
      <t>ウリアゲ</t>
    </rPh>
    <rPh sb="3" eb="5">
      <t>サイケン</t>
    </rPh>
    <phoneticPr fontId="1"/>
  </si>
  <si>
    <t>貸引繰入額</t>
    <rPh sb="0" eb="1">
      <t>カシ</t>
    </rPh>
    <rPh sb="1" eb="2">
      <t>イン</t>
    </rPh>
    <rPh sb="2" eb="4">
      <t>クリイレ</t>
    </rPh>
    <rPh sb="4" eb="5">
      <t>ガク</t>
    </rPh>
    <phoneticPr fontId="1"/>
  </si>
  <si>
    <t>総売上債権(平残)</t>
    <rPh sb="6" eb="8">
      <t>ヘイザン</t>
    </rPh>
    <phoneticPr fontId="1"/>
  </si>
  <si>
    <t>売上債権回転率</t>
    <rPh sb="0" eb="4">
      <t>ウリアゲサイケン</t>
    </rPh>
    <rPh sb="4" eb="7">
      <t>カイテンリツ</t>
    </rPh>
    <phoneticPr fontId="1"/>
  </si>
  <si>
    <t>製商品売上高</t>
    <rPh sb="1" eb="3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</si>
</sst>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>
      <alignment wrapText="1"/>
    </xf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11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売上債権回転率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877046783625745E-2"/>
          <c:y val="0.15331722222222222"/>
          <c:w val="0.80532865497076023"/>
          <c:h val="0.667331944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売上債権回転率!$D$19</c:f>
              <c:strCache>
                <c:ptCount val="1"/>
                <c:pt idx="0">
                  <c:v>製商品売上高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売上債権回転率!$E$18:$J$18</c15:sqref>
                  </c15:fullRef>
                </c:ext>
              </c:extLst>
              <c:f>売上債権回転率!$F$18:$J$18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売上債権回転率!$E$19:$J$19</c15:sqref>
                  </c15:fullRef>
                </c:ext>
              </c:extLst>
              <c:f>売上債権回転率!$F$19:$J$19</c:f>
              <c:numCache>
                <c:formatCode>#,##0</c:formatCode>
                <c:ptCount val="5"/>
                <c:pt idx="0">
                  <c:v>265491.11</c:v>
                </c:pt>
                <c:pt idx="1">
                  <c:v>258134.96</c:v>
                </c:pt>
                <c:pt idx="2">
                  <c:v>274202.76</c:v>
                </c:pt>
                <c:pt idx="3">
                  <c:v>281053.38</c:v>
                </c:pt>
                <c:pt idx="4">
                  <c:v>277597.49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9-4A26-BFD1-3E3490CB65B2}"/>
            </c:ext>
          </c:extLst>
        </c:ser>
        <c:ser>
          <c:idx val="1"/>
          <c:order val="1"/>
          <c:tx>
            <c:strRef>
              <c:f>売上債権回転率!$D$20</c:f>
              <c:strCache>
                <c:ptCount val="1"/>
                <c:pt idx="0">
                  <c:v>総売上債権(平残)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売上債権回転率!$E$18:$J$18</c15:sqref>
                  </c15:fullRef>
                </c:ext>
              </c:extLst>
              <c:f>売上債権回転率!$F$18:$J$18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売上債権回転率!$E$20:$J$20</c15:sqref>
                  </c15:fullRef>
                </c:ext>
              </c:extLst>
              <c:f>売上債権回転率!$F$20:$J$20</c:f>
              <c:numCache>
                <c:formatCode>#,##0</c:formatCode>
                <c:ptCount val="5"/>
                <c:pt idx="0">
                  <c:v>21168.134999999998</c:v>
                </c:pt>
                <c:pt idx="1">
                  <c:v>21250.83</c:v>
                </c:pt>
                <c:pt idx="2">
                  <c:v>22057.674999999999</c:v>
                </c:pt>
                <c:pt idx="3">
                  <c:v>23172.955000000002</c:v>
                </c:pt>
                <c:pt idx="4">
                  <c:v>22539.71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9-4A26-BFD1-3E3490CB6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50"/>
        <c:axId val="1677477168"/>
        <c:axId val="760950944"/>
      </c:barChart>
      <c:lineChart>
        <c:grouping val="standard"/>
        <c:varyColors val="0"/>
        <c:ser>
          <c:idx val="2"/>
          <c:order val="2"/>
          <c:tx>
            <c:strRef>
              <c:f>売上債権回転率!$D$21</c:f>
              <c:strCache>
                <c:ptCount val="1"/>
                <c:pt idx="0">
                  <c:v>売上債権回転率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extLst>
                <c:ext xmlns:c15="http://schemas.microsoft.com/office/drawing/2012/chart" uri="{02D57815-91ED-43cb-92C2-25804820EDAC}">
                  <c15:fullRef>
                    <c15:sqref>売上債権回転率!$E$18:$J$18</c15:sqref>
                  </c15:fullRef>
                </c:ext>
              </c:extLst>
              <c:f>売上債権回転率!$F$18:$J$18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売上債権回転率!$E$21:$J$21</c15:sqref>
                  </c15:fullRef>
                </c:ext>
              </c:extLst>
              <c:f>売上債権回転率!$F$21:$J$21</c:f>
              <c:numCache>
                <c:formatCode>#,##0.00</c:formatCode>
                <c:ptCount val="5"/>
                <c:pt idx="0">
                  <c:v>12.542017045904139</c:v>
                </c:pt>
                <c:pt idx="1">
                  <c:v>12.147053079809117</c:v>
                </c:pt>
                <c:pt idx="2">
                  <c:v>12.431172369708051</c:v>
                </c:pt>
                <c:pt idx="3">
                  <c:v>12.128508427172969</c:v>
                </c:pt>
                <c:pt idx="4">
                  <c:v>12.315929974254328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49-4A26-BFD1-3E3490CB6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12.8"/>
          <c:min val="1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0.2"/>
      </c:valAx>
      <c:valAx>
        <c:axId val="76095094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230994152046772"/>
              <c:y val="3.9819722222222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477168"/>
        <c:crosses val="max"/>
        <c:crossBetween val="between"/>
        <c:majorUnit val="60000"/>
      </c:valAx>
      <c:catAx>
        <c:axId val="167747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950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23</xdr:row>
      <xdr:rowOff>71436</xdr:rowOff>
    </xdr:from>
    <xdr:to>
      <xdr:col>10</xdr:col>
      <xdr:colOff>341568</xdr:colOff>
      <xdr:row>41</xdr:row>
      <xdr:rowOff>70986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3071AD3-FD8E-4861-8EC4-375AC0E85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6841-D5D3-47D6-A90C-35458F65309D}">
  <dimension ref="A1:M66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0</v>
      </c>
    </row>
    <row r="2" spans="1:12" s="1" customFormat="1" ht="15" x14ac:dyDescent="0.45">
      <c r="A2" s="1" t="s">
        <v>16</v>
      </c>
    </row>
    <row r="3" spans="1:12" s="1" customFormat="1" ht="15" x14ac:dyDescent="0.45">
      <c r="A3" s="1" t="s">
        <v>13</v>
      </c>
    </row>
    <row r="4" spans="1:12" s="1" customFormat="1" ht="15" x14ac:dyDescent="0.45">
      <c r="A4" s="1" t="s">
        <v>5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2">
        <v>1</v>
      </c>
      <c r="C7" s="2" t="s">
        <v>1</v>
      </c>
      <c r="D7" s="1"/>
      <c r="E7" s="1"/>
      <c r="F7" s="1"/>
      <c r="G7" s="1"/>
      <c r="H7" s="1"/>
      <c r="I7" s="1"/>
      <c r="J7" s="1"/>
      <c r="K7" s="1"/>
    </row>
    <row r="8" spans="1:12" ht="16.05" customHeight="1" thickBot="1" x14ac:dyDescent="0.5"/>
    <row r="9" spans="1:12" ht="16.05" customHeight="1" x14ac:dyDescent="0.45">
      <c r="C9" t="s">
        <v>4</v>
      </c>
      <c r="D9" t="s">
        <v>14</v>
      </c>
      <c r="E9" s="4" t="s">
        <v>8</v>
      </c>
      <c r="F9" s="5" t="s">
        <v>9</v>
      </c>
      <c r="G9" s="5" t="s">
        <v>10</v>
      </c>
      <c r="H9" s="5" t="s">
        <v>11</v>
      </c>
      <c r="I9" s="5" t="s">
        <v>7</v>
      </c>
      <c r="J9" s="6" t="s">
        <v>6</v>
      </c>
    </row>
    <row r="10" spans="1:12" ht="16.05" customHeight="1" x14ac:dyDescent="0.45">
      <c r="C10" t="s">
        <v>21</v>
      </c>
      <c r="D10" t="s">
        <v>5</v>
      </c>
      <c r="E10" s="7">
        <v>25612836</v>
      </c>
      <c r="F10" s="8">
        <v>26549111</v>
      </c>
      <c r="G10" s="8">
        <v>25813496</v>
      </c>
      <c r="H10" s="8">
        <v>27420276</v>
      </c>
      <c r="I10" s="8">
        <v>28105338</v>
      </c>
      <c r="J10" s="9">
        <v>27759749</v>
      </c>
    </row>
    <row r="11" spans="1:12" ht="16.05" customHeight="1" x14ac:dyDescent="0.45">
      <c r="C11" t="s">
        <v>17</v>
      </c>
      <c r="D11" t="s">
        <v>5</v>
      </c>
      <c r="E11" s="7">
        <v>2108660</v>
      </c>
      <c r="F11" s="8">
        <v>2000149</v>
      </c>
      <c r="G11" s="8">
        <v>2115938</v>
      </c>
      <c r="H11" s="8">
        <v>2219562</v>
      </c>
      <c r="I11" s="8">
        <v>2372734</v>
      </c>
      <c r="J11" s="9">
        <v>2094894</v>
      </c>
    </row>
    <row r="12" spans="1:12" ht="16.05" customHeight="1" thickBot="1" x14ac:dyDescent="0.5">
      <c r="C12" t="s">
        <v>18</v>
      </c>
      <c r="D12" t="s">
        <v>5</v>
      </c>
      <c r="E12" s="10">
        <v>40849</v>
      </c>
      <c r="F12" s="11">
        <v>83969</v>
      </c>
      <c r="G12" s="12">
        <v>50110</v>
      </c>
      <c r="H12" s="11">
        <v>25925</v>
      </c>
      <c r="I12" s="12">
        <v>16370</v>
      </c>
      <c r="J12" s="13">
        <v>23944</v>
      </c>
      <c r="L12" s="3"/>
    </row>
    <row r="13" spans="1:12" s="20" customFormat="1" ht="16.05" customHeight="1" thickBot="1" x14ac:dyDescent="0.5">
      <c r="E13" s="23"/>
      <c r="F13" s="23"/>
      <c r="G13" s="24"/>
      <c r="H13" s="23"/>
      <c r="I13" s="24"/>
      <c r="J13" s="23"/>
      <c r="L13" s="25"/>
    </row>
    <row r="14" spans="1:12" s="20" customFormat="1" ht="16.05" customHeight="1" thickBot="1" x14ac:dyDescent="0.5">
      <c r="D14" s="27" t="s">
        <v>15</v>
      </c>
      <c r="E14" s="26">
        <v>100</v>
      </c>
      <c r="F14" s="23"/>
      <c r="G14" s="24"/>
      <c r="H14" s="23"/>
      <c r="I14" s="24"/>
      <c r="J14" s="23"/>
      <c r="L14" s="25"/>
    </row>
    <row r="15" spans="1:12" ht="16.05" customHeight="1" x14ac:dyDescent="0.45">
      <c r="F15" s="21"/>
      <c r="G15" s="21"/>
      <c r="H15" s="21"/>
      <c r="I15" s="21"/>
      <c r="J15" s="21"/>
    </row>
    <row r="16" spans="1:12" ht="16.05" customHeight="1" x14ac:dyDescent="0.45">
      <c r="B16" s="2">
        <f>MAX($B$7:B15)+1</f>
        <v>2</v>
      </c>
      <c r="C16" s="2" t="s">
        <v>2</v>
      </c>
      <c r="D16" s="1"/>
      <c r="E16" s="1"/>
      <c r="F16" s="22"/>
      <c r="G16" s="22"/>
      <c r="H16" s="22"/>
      <c r="I16" s="22"/>
      <c r="J16" s="22"/>
      <c r="K16" s="1"/>
    </row>
    <row r="17" spans="2:11" ht="16.05" customHeight="1" x14ac:dyDescent="0.45">
      <c r="F17" s="21"/>
      <c r="G17" s="21"/>
      <c r="H17" s="21"/>
      <c r="I17" s="21"/>
      <c r="J17" s="21"/>
    </row>
    <row r="18" spans="2:11" ht="16.05" customHeight="1" x14ac:dyDescent="0.45">
      <c r="C18" s="15"/>
      <c r="D18" s="18" t="s">
        <v>12</v>
      </c>
      <c r="E18" s="14" t="str">
        <f t="shared" ref="E18:J18" si="0">E9</f>
        <v>FY14</v>
      </c>
      <c r="F18" s="14" t="str">
        <f t="shared" si="0"/>
        <v>FY15</v>
      </c>
      <c r="G18" s="14" t="str">
        <f t="shared" si="0"/>
        <v>FY16</v>
      </c>
      <c r="H18" s="14" t="str">
        <f t="shared" si="0"/>
        <v>FY17</v>
      </c>
      <c r="I18" s="14" t="str">
        <f t="shared" si="0"/>
        <v>FY18</v>
      </c>
      <c r="J18" s="14" t="str">
        <f t="shared" si="0"/>
        <v>FY19</v>
      </c>
      <c r="K18" s="19"/>
    </row>
    <row r="19" spans="2:11" ht="16.05" customHeight="1" x14ac:dyDescent="0.45">
      <c r="C19" s="17"/>
      <c r="D19" s="17" t="str">
        <f>C10</f>
        <v>製商品売上高</v>
      </c>
      <c r="E19" s="16">
        <f>E10/$E$14</f>
        <v>256128.36</v>
      </c>
      <c r="F19" s="16">
        <f t="shared" ref="F19:J19" si="1">F10/$E$14</f>
        <v>265491.11</v>
      </c>
      <c r="G19" s="16">
        <f t="shared" si="1"/>
        <v>258134.96</v>
      </c>
      <c r="H19" s="16">
        <f t="shared" si="1"/>
        <v>274202.76</v>
      </c>
      <c r="I19" s="16">
        <f t="shared" si="1"/>
        <v>281053.38</v>
      </c>
      <c r="J19" s="16">
        <f t="shared" si="1"/>
        <v>277597.49</v>
      </c>
      <c r="K19" s="19"/>
    </row>
    <row r="20" spans="2:11" ht="16.05" customHeight="1" x14ac:dyDescent="0.45">
      <c r="C20" s="17"/>
      <c r="D20" s="17" t="s">
        <v>19</v>
      </c>
      <c r="E20" s="16"/>
      <c r="F20" s="16">
        <f>((E11+E12+F11+F12)/2)/$E$14</f>
        <v>21168.134999999998</v>
      </c>
      <c r="G20" s="16">
        <f t="shared" ref="G20:J20" si="2">((F11+F12+G11+G12)/2)/$E$14</f>
        <v>21250.83</v>
      </c>
      <c r="H20" s="16">
        <f t="shared" si="2"/>
        <v>22057.674999999999</v>
      </c>
      <c r="I20" s="16">
        <f t="shared" si="2"/>
        <v>23172.955000000002</v>
      </c>
      <c r="J20" s="16">
        <f t="shared" si="2"/>
        <v>22539.71</v>
      </c>
      <c r="K20" s="19"/>
    </row>
    <row r="21" spans="2:11" ht="16.05" customHeight="1" x14ac:dyDescent="0.45">
      <c r="C21" s="28"/>
      <c r="D21" s="30" t="s">
        <v>20</v>
      </c>
      <c r="E21" s="29"/>
      <c r="F21" s="29">
        <f>F19/F20</f>
        <v>12.542017045904139</v>
      </c>
      <c r="G21" s="29">
        <f t="shared" ref="G21:J21" si="3">G19/G20</f>
        <v>12.147053079809117</v>
      </c>
      <c r="H21" s="29">
        <f t="shared" si="3"/>
        <v>12.431172369708051</v>
      </c>
      <c r="I21" s="29">
        <f t="shared" si="3"/>
        <v>12.128508427172969</v>
      </c>
      <c r="J21" s="29">
        <f t="shared" si="3"/>
        <v>12.315929974254328</v>
      </c>
      <c r="K21" s="19"/>
    </row>
    <row r="22" spans="2:11" ht="16.05" customHeight="1" x14ac:dyDescent="0.45"/>
    <row r="23" spans="2:11" ht="16.05" customHeight="1" x14ac:dyDescent="0.45">
      <c r="B23" s="2">
        <f>MAX($B$7:B22)+1</f>
        <v>3</v>
      </c>
      <c r="C23" s="2" t="s">
        <v>3</v>
      </c>
      <c r="D23" s="1"/>
      <c r="E23" s="1"/>
      <c r="F23" s="1"/>
      <c r="G23" s="1"/>
      <c r="H23" s="1"/>
      <c r="I23" s="1"/>
      <c r="J23" s="1"/>
      <c r="K23" s="1"/>
    </row>
    <row r="24" spans="2:11" ht="16.05" customHeight="1" x14ac:dyDescent="0.45"/>
    <row r="25" spans="2:11" ht="16.05" customHeight="1" x14ac:dyDescent="0.45"/>
    <row r="26" spans="2:11" ht="16.05" customHeight="1" x14ac:dyDescent="0.45"/>
    <row r="27" spans="2:11" ht="16.05" customHeight="1" x14ac:dyDescent="0.45"/>
    <row r="28" spans="2:11" ht="16.05" customHeight="1" x14ac:dyDescent="0.45"/>
    <row r="29" spans="2:11" ht="16.05" customHeight="1" x14ac:dyDescent="0.45"/>
    <row r="30" spans="2:11" ht="16.05" customHeight="1" x14ac:dyDescent="0.45"/>
    <row r="31" spans="2:11" ht="16.05" customHeight="1" x14ac:dyDescent="0.45"/>
    <row r="32" spans="2:11" ht="16.05" customHeight="1" x14ac:dyDescent="0.45"/>
    <row r="33" ht="16.05" customHeight="1" x14ac:dyDescent="0.45"/>
    <row r="34" ht="16.05" customHeight="1" x14ac:dyDescent="0.45"/>
    <row r="35" ht="16.05" customHeight="1" x14ac:dyDescent="0.45"/>
    <row r="36" ht="16.05" customHeight="1" x14ac:dyDescent="0.45"/>
    <row r="37" ht="16.05" customHeight="1" x14ac:dyDescent="0.45"/>
    <row r="38" ht="16.05" customHeight="1" x14ac:dyDescent="0.45"/>
    <row r="39" ht="16.05" customHeight="1" x14ac:dyDescent="0.45"/>
    <row r="40" ht="16.05" customHeight="1" x14ac:dyDescent="0.45"/>
    <row r="41" ht="16.05" customHeight="1" x14ac:dyDescent="0.45"/>
    <row r="42" ht="16.05" customHeight="1" x14ac:dyDescent="0.45"/>
    <row r="43" ht="16.05" hidden="1" customHeight="1" x14ac:dyDescent="0.45"/>
    <row r="44" ht="16.05" hidden="1" customHeight="1" x14ac:dyDescent="0.45"/>
    <row r="45" ht="16.05" hidden="1" customHeight="1" x14ac:dyDescent="0.45"/>
    <row r="46" ht="16.05" hidden="1" customHeight="1" x14ac:dyDescent="0.45"/>
    <row r="47" ht="16.05" hidden="1" customHeight="1" x14ac:dyDescent="0.45"/>
    <row r="48" ht="16.05" hidden="1" customHeight="1" x14ac:dyDescent="0.45"/>
    <row r="49" ht="16.05" hidden="1" customHeight="1" x14ac:dyDescent="0.45"/>
    <row r="50" ht="16.05" hidden="1" customHeight="1" x14ac:dyDescent="0.45"/>
    <row r="51" ht="16.05" hidden="1" customHeight="1" x14ac:dyDescent="0.45"/>
    <row r="52" ht="16.05" hidden="1" customHeight="1" x14ac:dyDescent="0.45"/>
    <row r="53" ht="16.05" hidden="1" customHeight="1" x14ac:dyDescent="0.45"/>
    <row r="54" ht="16.05" hidden="1" customHeight="1" x14ac:dyDescent="0.45"/>
    <row r="55" ht="16.05" hidden="1" customHeight="1" x14ac:dyDescent="0.45"/>
    <row r="56" ht="16.05" hidden="1" customHeight="1" x14ac:dyDescent="0.45"/>
    <row r="57" ht="16.05" hidden="1" customHeight="1" x14ac:dyDescent="0.45"/>
    <row r="58" ht="16.05" hidden="1" customHeight="1" x14ac:dyDescent="0.45"/>
    <row r="59" ht="16.05" hidden="1" customHeight="1" x14ac:dyDescent="0.45"/>
    <row r="60" ht="16.05" hidden="1" customHeight="1" x14ac:dyDescent="0.45"/>
    <row r="61" ht="16.05" hidden="1" customHeight="1" x14ac:dyDescent="0.45"/>
    <row r="62" ht="16.05" hidden="1" customHeight="1" x14ac:dyDescent="0.45"/>
    <row r="63" ht="16.05" hidden="1" customHeight="1" x14ac:dyDescent="0.45"/>
    <row r="64" ht="16.05" hidden="1" customHeight="1" x14ac:dyDescent="0.45"/>
    <row r="65" ht="16.05" hidden="1" customHeight="1" x14ac:dyDescent="0.45"/>
    <row r="66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D0FC09D4-AE80-4847-A771-416ABCC1298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売上債権回転率!E20:J20</xm:f>
              <xm:sqref>K20</xm:sqref>
            </x14:sparkline>
          </x14:sparklines>
        </x14:sparklineGroup>
        <x14:sparklineGroup displayEmptyCellsAs="gap" high="1" low="1" xr2:uid="{49D0693F-D37E-4342-B447-BAA35681506D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売上債権回転率!E21:J21</xm:f>
              <xm:sqref>K21</xm:sqref>
            </x14:sparkline>
          </x14:sparklines>
        </x14:sparklineGroup>
        <x14:sparklineGroup displayEmptyCellsAs="gap" high="1" low="1" xr2:uid="{CA4DA6C0-AF38-406B-9EB7-32CC19A0EBA6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売上債権回転率!E19:J19</xm:f>
              <xm:sqref>K19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売上債権回転率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2020-07-18T12:44:05Z</dcterms:modified>
</cp:coreProperties>
</file>