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1" documentId="8_{E76A331E-DCB8-4C64-9C88-3DA1BFC27851}" xr6:coauthVersionLast="45" xr6:coauthVersionMax="45" xr10:uidLastSave="{1CC7E176-F24C-47A7-9F7E-F6E456C14A29}"/>
  <bookViews>
    <workbookView xWindow="-98" yWindow="-98" windowWidth="20715" windowHeight="13276" tabRatio="807" xr2:uid="{00000000-000D-0000-FFFF-FFFF00000000}"/>
  </bookViews>
  <sheets>
    <sheet name="BPS" sheetId="4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41" l="1"/>
  <c r="F21" i="41"/>
  <c r="G21" i="41"/>
  <c r="H21" i="41"/>
  <c r="I21" i="41"/>
  <c r="J21" i="41"/>
  <c r="E21" i="41"/>
  <c r="E20" i="41"/>
  <c r="C20" i="41"/>
  <c r="F20" i="41"/>
  <c r="F22" i="41" s="1"/>
  <c r="G20" i="41"/>
  <c r="G22" i="41" s="1"/>
  <c r="H20" i="41"/>
  <c r="H22" i="41" s="1"/>
  <c r="I20" i="41"/>
  <c r="I22" i="41" s="1"/>
  <c r="J20" i="41"/>
  <c r="J22" i="41" s="1"/>
  <c r="J19" i="41"/>
  <c r="I19" i="41"/>
  <c r="H19" i="41"/>
  <c r="G19" i="41"/>
  <c r="F19" i="41"/>
  <c r="E19" i="41"/>
  <c r="B17" i="41"/>
  <c r="B24" i="41" s="1"/>
</calcChain>
</file>

<file path=xl/sharedStrings.xml><?xml version="1.0" encoding="utf-8"?>
<sst xmlns="http://schemas.openxmlformats.org/spreadsheetml/2006/main" count="31" uniqueCount="29">
  <si>
    <t>経営分析</t>
    <rPh sb="0" eb="2">
      <t>ケイエイ</t>
    </rPh>
    <rPh sb="2" eb="4">
      <t>ブンセキ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</si>
  <si>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</si>
  <si>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</si>
  <si>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</si>
  <si>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期間</t>
    <rPh sb="0" eb="2">
      <t>キカン</t>
    </rPh>
    <phoneticPr fontId="1"/>
  </si>
  <si>
    <t>百万円</t>
    <rPh sb="0" eb="3">
      <t>ヒャクマンエン</t>
    </rPh>
    <phoneticPr fontId="1"/>
  </si>
  <si>
    <t>FY19</t>
    <phoneticPr fontId="1"/>
  </si>
  <si>
    <t>FY18</t>
    <phoneticPr fontId="1"/>
  </si>
  <si>
    <t>FY14</t>
  </si>
  <si>
    <t>FY15</t>
  </si>
  <si>
    <t>FY16</t>
  </si>
  <si>
    <t>FY17</t>
  </si>
  <si>
    <t>サンプル_トヨタ自動車</t>
    <rPh sb="8" eb="11">
      <t>ジドウシャ</t>
    </rPh>
    <phoneticPr fontId="1"/>
  </si>
  <si>
    <t>年度</t>
    <rPh sb="0" eb="2">
      <t>ネンド</t>
    </rPh>
    <phoneticPr fontId="1"/>
  </si>
  <si>
    <t>単位変更（百万→億）</t>
    <rPh sb="0" eb="2">
      <t>タンイ</t>
    </rPh>
    <rPh sb="2" eb="4">
      <t>ヘンコウ</t>
    </rPh>
    <rPh sb="5" eb="7">
      <t>ヒャクマン</t>
    </rPh>
    <rPh sb="8" eb="9">
      <t>オク</t>
    </rPh>
    <phoneticPr fontId="1"/>
  </si>
  <si>
    <t>一株当たり純資産（BPS）</t>
    <rPh sb="0" eb="2">
      <t>ヒトカブ</t>
    </rPh>
    <rPh sb="2" eb="3">
      <t>ア</t>
    </rPh>
    <rPh sb="5" eb="8">
      <t>ジュンシサン</t>
    </rPh>
    <phoneticPr fontId="1"/>
  </si>
  <si>
    <t>円</t>
    <rPh sb="0" eb="1">
      <t>エン</t>
    </rPh>
    <phoneticPr fontId="1"/>
  </si>
  <si>
    <t>株主資本</t>
    <rPh sb="0" eb="2">
      <t>カブヌシ</t>
    </rPh>
    <rPh sb="2" eb="4">
      <t>シホン</t>
    </rPh>
    <phoneticPr fontId="1"/>
  </si>
  <si>
    <t>発行済株式総数</t>
    <rPh sb="0" eb="2">
      <t>ハッコウ</t>
    </rPh>
    <rPh sb="2" eb="3">
      <t>ズ</t>
    </rPh>
    <rPh sb="3" eb="5">
      <t>カブシキ</t>
    </rPh>
    <rPh sb="5" eb="7">
      <t>ソウスウ</t>
    </rPh>
    <phoneticPr fontId="1"/>
  </si>
  <si>
    <t>自己株式総数</t>
    <rPh sb="0" eb="2">
      <t>ジコ</t>
    </rPh>
    <rPh sb="2" eb="4">
      <t>カブシキ</t>
    </rPh>
    <rPh sb="4" eb="6">
      <t>ソウスウ</t>
    </rPh>
    <phoneticPr fontId="1"/>
  </si>
  <si>
    <t>千株</t>
    <rPh sb="0" eb="2">
      <t>センカブ</t>
    </rPh>
    <phoneticPr fontId="1"/>
  </si>
  <si>
    <t>BPS</t>
  </si>
  <si>
    <t>億円</t>
    <rPh sb="0" eb="2">
      <t>オクエン</t>
    </rPh>
    <phoneticPr fontId="1"/>
  </si>
  <si>
    <t>期末発行済株式数</t>
    <rPh sb="0" eb="2">
      <t>キマツ</t>
    </rPh>
    <rPh sb="2" eb="4">
      <t>ハッコウ</t>
    </rPh>
    <rPh sb="4" eb="5">
      <t>ズ</t>
    </rPh>
    <rPh sb="5" eb="8">
      <t>カブシキスウ</t>
    </rPh>
    <phoneticPr fontId="1"/>
  </si>
  <si>
    <t>円/株</t>
    <rPh sb="0" eb="1">
      <t>エン</t>
    </rPh>
    <rPh sb="2" eb="3">
      <t>カブ</t>
    </rPh>
    <phoneticPr fontId="1"/>
  </si>
  <si>
    <t>単位変更（十万→一）</t>
    <rPh sb="0" eb="2">
      <t>タンイ</t>
    </rPh>
    <rPh sb="2" eb="4">
      <t>ヘンコウ</t>
    </rPh>
    <rPh sb="5" eb="7">
      <t>ジュウマン</t>
    </rPh>
    <rPh sb="8" eb="9">
      <t>イチ</t>
    </rPh>
    <phoneticPr fontId="1"/>
  </si>
  <si>
    <t>※上記の「一株当たり株主資本」は、株主資本を期末発行済株式数で除したもの</t>
    <rPh sb="1" eb="3">
      <t>ジョウキ</t>
    </rPh>
    <rPh sb="5" eb="7">
      <t>イチカブ</t>
    </rPh>
    <rPh sb="7" eb="8">
      <t>ア</t>
    </rPh>
    <rPh sb="10" eb="12">
      <t>カブヌシ</t>
    </rPh>
    <rPh sb="12" eb="14">
      <t>シホン</t>
    </rPh>
    <rPh sb="17" eb="19">
      <t>カブヌシ</t>
    </rPh>
    <rPh sb="19" eb="21">
      <t>シホン</t>
    </rPh>
    <rPh sb="22" eb="24">
      <t>キマツ</t>
    </rPh>
    <rPh sb="24" eb="26">
      <t>ハッコウ</t>
    </rPh>
    <rPh sb="26" eb="27">
      <t>ズミ</t>
    </rPh>
    <rPh sb="27" eb="29">
      <t>カブシキ</t>
    </rPh>
    <rPh sb="29" eb="30">
      <t>スウ</t>
    </rPh>
    <rPh sb="31" eb="32">
      <t>ジョ</t>
    </rPh>
    <phoneticPr fontId="1"/>
  </si>
  <si>
    <t>※ここで定義する株主資本と純資産の差額は、非支配持分、新株予約権</t>
    <rPh sb="4" eb="6">
      <t>テイギ</t>
    </rPh>
    <rPh sb="8" eb="10">
      <t>カブヌシ</t>
    </rPh>
    <rPh sb="10" eb="12">
      <t>シホン</t>
    </rPh>
    <rPh sb="13" eb="16">
      <t>ジュンシサン</t>
    </rPh>
    <rPh sb="17" eb="19">
      <t>サガク</t>
    </rPh>
    <rPh sb="21" eb="22">
      <t>ヒ</t>
    </rPh>
    <rPh sb="22" eb="24">
      <t>シハイ</t>
    </rPh>
    <rPh sb="24" eb="26">
      <t>モチブン</t>
    </rPh>
    <rPh sb="27" eb="32">
      <t>シンカブヨヤクケン</t>
    </rPh>
    <phoneticPr fontId="1"/>
  </si>
  <si>
    <t>※期末発行株式総数は「普通株式」を対象にし「ＡＡ型種類株式」を除く</t>
    <rPh sb="1" eb="3">
      <t>キマツ</t>
    </rPh>
    <rPh sb="3" eb="5">
      <t>ハッコウ</t>
    </rPh>
    <rPh sb="5" eb="7">
      <t>カブシキ</t>
    </rPh>
    <rPh sb="7" eb="9">
      <t>ソウスウ</t>
    </rPh>
    <rPh sb="11" eb="13">
      <t>フツウ</t>
    </rPh>
    <rPh sb="13" eb="15">
      <t>カブシキ</t>
    </rPh>
    <rPh sb="17" eb="19">
      <t>タイショウ</t>
    </rPh>
    <rPh sb="31" eb="32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</si>
</sst>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_ "/>
    <numFmt numFmtId="180" formatCode="#,##0.000;[Red]\-#,##0.000"/>
  </numFmts>
  <fonts count="7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  <font>
      <sz val="9"/>
      <color theme="1"/>
      <name val="Meiryo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3" fillId="2" borderId="0" xfId="0" applyFont="1" applyFill="1"/>
    <xf numFmtId="38" fontId="0" fillId="0" borderId="0" xfId="1" applyFont="1" applyAlignment="1"/>
    <xf numFmtId="178" fontId="4" fillId="3" borderId="2" xfId="0" applyNumberFormat="1" applyFont="1" applyFill="1" applyBorder="1"/>
    <xf numFmtId="178" fontId="4" fillId="3" borderId="3" xfId="0" applyNumberFormat="1" applyFont="1" applyFill="1" applyBorder="1"/>
    <xf numFmtId="178" fontId="4" fillId="3" borderId="4" xfId="0" applyNumberFormat="1" applyFont="1" applyFill="1" applyBorder="1"/>
    <xf numFmtId="3" fontId="5" fillId="3" borderId="5" xfId="1" applyNumberFormat="1" applyFont="1" applyFill="1" applyBorder="1" applyAlignment="1"/>
    <xf numFmtId="3" fontId="5" fillId="3" borderId="1" xfId="1" applyNumberFormat="1" applyFont="1" applyFill="1" applyBorder="1" applyAlignment="1"/>
    <xf numFmtId="3" fontId="5" fillId="3" borderId="6" xfId="1" applyNumberFormat="1" applyFont="1" applyFill="1" applyBorder="1" applyAlignment="1"/>
    <xf numFmtId="3" fontId="5" fillId="3" borderId="7" xfId="1" applyNumberFormat="1" applyFont="1" applyFill="1" applyBorder="1" applyAlignment="1"/>
    <xf numFmtId="3" fontId="5" fillId="3" borderId="8" xfId="1" applyNumberFormat="1" applyFont="1" applyFill="1" applyBorder="1" applyAlignment="1"/>
    <xf numFmtId="3" fontId="5" fillId="3" borderId="8" xfId="1" applyNumberFormat="1" applyFont="1" applyFill="1" applyBorder="1" applyAlignment="1">
      <alignment wrapText="1"/>
    </xf>
    <xf numFmtId="3" fontId="5" fillId="3" borderId="9" xfId="1" applyNumberFormat="1" applyFont="1" applyFill="1" applyBorder="1" applyAlignment="1"/>
    <xf numFmtId="178" fontId="0" fillId="0" borderId="10" xfId="0" applyNumberFormat="1" applyBorder="1"/>
    <xf numFmtId="0" fontId="0" fillId="0" borderId="11" xfId="0" applyBorder="1"/>
    <xf numFmtId="3" fontId="0" fillId="0" borderId="12" xfId="0" applyNumberFormat="1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78" fontId="0" fillId="0" borderId="0" xfId="0" applyNumberFormat="1" applyBorder="1"/>
    <xf numFmtId="0" fontId="0" fillId="0" borderId="0" xfId="0" applyFill="1"/>
    <xf numFmtId="180" fontId="0" fillId="0" borderId="0" xfId="1" applyNumberFormat="1" applyFont="1" applyAlignment="1"/>
    <xf numFmtId="180" fontId="0" fillId="2" borderId="0" xfId="1" applyNumberFormat="1" applyFont="1" applyFill="1" applyAlignment="1"/>
    <xf numFmtId="3" fontId="5" fillId="0" borderId="0" xfId="1" applyNumberFormat="1" applyFont="1" applyFill="1" applyBorder="1" applyAlignment="1"/>
    <xf numFmtId="38" fontId="0" fillId="0" borderId="0" xfId="1" applyFont="1" applyFill="1" applyAlignment="1"/>
    <xf numFmtId="3" fontId="5" fillId="3" borderId="13" xfId="1" applyNumberFormat="1" applyFont="1" applyFill="1" applyBorder="1" applyAlignment="1"/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11" xfId="0" applyFont="1" applyFill="1" applyBorder="1" applyAlignment="1">
      <alignment horizontal="right"/>
    </xf>
    <xf numFmtId="9" fontId="5" fillId="0" borderId="0" xfId="2" applyFont="1" applyFill="1" applyBorder="1" applyAlignment="1">
      <alignment wrapText="1"/>
    </xf>
    <xf numFmtId="9" fontId="5" fillId="0" borderId="0" xfId="2" applyFont="1" applyFill="1" applyBorder="1" applyAlignment="1"/>
    <xf numFmtId="10" fontId="5" fillId="0" borderId="0" xfId="2" applyNumberFormat="1" applyFont="1" applyFill="1" applyBorder="1" applyAlignment="1">
      <alignment wrapText="1"/>
    </xf>
    <xf numFmtId="10" fontId="0" fillId="0" borderId="0" xfId="2" applyNumberFormat="1" applyFont="1" applyAlignment="1"/>
    <xf numFmtId="0" fontId="6" fillId="0" borderId="12" xfId="0" applyFont="1" applyBorder="1" applyAlignment="1">
      <alignment horizontal="right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一株当たり株主資本（</a:t>
            </a:r>
            <a:r>
              <a:rPr lang="en-US" altLang="ja-JP" b="1"/>
              <a:t>BPS</a:t>
            </a:r>
            <a:r>
              <a:rPr lang="ja-JP" altLang="en-US" b="1"/>
              <a:t>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453070175438595E-2"/>
          <c:y val="0.15331722222222222"/>
          <c:w val="0.8257526315789474"/>
          <c:h val="0.6673319444444444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BPS!$C$20</c:f>
              <c:strCache>
                <c:ptCount val="1"/>
                <c:pt idx="0">
                  <c:v>株主資本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BPS!$E$19:$J$19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BPS!$E$20:$J$20</c:f>
              <c:numCache>
                <c:formatCode>#,##0</c:formatCode>
                <c:ptCount val="6"/>
                <c:pt idx="0">
                  <c:v>167881.31</c:v>
                </c:pt>
                <c:pt idx="1">
                  <c:v>167469.35</c:v>
                </c:pt>
                <c:pt idx="2">
                  <c:v>175148.12</c:v>
                </c:pt>
                <c:pt idx="3">
                  <c:v>187359.82</c:v>
                </c:pt>
                <c:pt idx="4">
                  <c:v>193481.52</c:v>
                </c:pt>
                <c:pt idx="5">
                  <c:v>200606.18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5F-4AB2-8CA4-46F674055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106207"/>
        <c:axId val="1225839023"/>
      </c:barChart>
      <c:lineChart>
        <c:grouping val="standard"/>
        <c:varyColors val="0"/>
        <c:ser>
          <c:idx val="1"/>
          <c:order val="0"/>
          <c:tx>
            <c:strRef>
              <c:f>BPS!$C$22</c:f>
              <c:strCache>
                <c:ptCount val="1"/>
                <c:pt idx="0">
                  <c:v>BPS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4137426900584812E-2"/>
                  <c:y val="-4.2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5F-4AB2-8CA4-46F674055BF6}"/>
                </c:ext>
              </c:extLst>
            </c:dLbl>
            <c:dLbl>
              <c:idx val="1"/>
              <c:layout>
                <c:manualLayout>
                  <c:x val="-1.2997076023391813E-2"/>
                  <c:y val="-3.8805555555555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DF-4752-97E4-6F9392CA3FB9}"/>
                </c:ext>
              </c:extLst>
            </c:dLbl>
            <c:dLbl>
              <c:idx val="2"/>
              <c:layout>
                <c:manualLayout>
                  <c:x val="-2.5994152046783695E-2"/>
                  <c:y val="-4.938888888888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5F-4AB2-8CA4-46F674055BF6}"/>
                </c:ext>
              </c:extLst>
            </c:dLbl>
            <c:dLbl>
              <c:idx val="3"/>
              <c:layout>
                <c:manualLayout>
                  <c:x val="-2.4137426900584794E-2"/>
                  <c:y val="-4.9388888888888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DF-4752-97E4-6F9392CA3FB9}"/>
                </c:ext>
              </c:extLst>
            </c:dLbl>
            <c:dLbl>
              <c:idx val="4"/>
              <c:layout>
                <c:manualLayout>
                  <c:x val="-2.2280701754385963E-2"/>
                  <c:y val="-4.938888888888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DF-4752-97E4-6F9392CA3FB9}"/>
                </c:ext>
              </c:extLst>
            </c:dLbl>
            <c:dLbl>
              <c:idx val="5"/>
              <c:layout>
                <c:manualLayout>
                  <c:x val="-1.1140350877193119E-2"/>
                  <c:y val="-2.469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5F-4AB2-8CA4-46F674055B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BPS!$E$19:$J$19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BPS!$E$22:$J$22</c:f>
              <c:numCache>
                <c:formatCode>#,##0.00</c:formatCode>
                <c:ptCount val="6"/>
                <c:pt idx="0">
                  <c:v>5334.9627888407013</c:v>
                </c:pt>
                <c:pt idx="1">
                  <c:v>5513.0759268378943</c:v>
                </c:pt>
                <c:pt idx="2">
                  <c:v>5887.8812395952391</c:v>
                </c:pt>
                <c:pt idx="3">
                  <c:v>6438.6510504485768</c:v>
                </c:pt>
                <c:pt idx="4">
                  <c:v>6830.9164716514115</c:v>
                </c:pt>
                <c:pt idx="5">
                  <c:v>7252.1747575379113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F-4AB2-8CA4-46F674055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20368"/>
        <c:axId val="760970912"/>
      </c:line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（円</a:t>
                </a:r>
                <a:r>
                  <a:rPr lang="en-US" altLang="ja-JP"/>
                  <a:t>/</a:t>
                </a:r>
                <a:r>
                  <a:rPr lang="ja-JP" altLang="en-US"/>
                  <a:t>株）</a:t>
                </a:r>
              </a:p>
            </c:rich>
          </c:tx>
          <c:layout>
            <c:manualLayout>
              <c:xMode val="edge"/>
              <c:yMode val="edge"/>
              <c:x val="0"/>
              <c:y val="4.33474999999999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2000"/>
      </c:valAx>
      <c:valAx>
        <c:axId val="1225839023"/>
        <c:scaling>
          <c:orientation val="minMax"/>
          <c:max val="2400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91178698830409344"/>
              <c:y val="5.7925833333333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9106207"/>
        <c:crosses val="max"/>
        <c:crossBetween val="between"/>
        <c:majorUnit val="60000"/>
      </c:valAx>
      <c:catAx>
        <c:axId val="12391062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58390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50005</xdr:colOff>
      <xdr:row>24</xdr:row>
      <xdr:rowOff>71436</xdr:rowOff>
    </xdr:from>
    <xdr:to>
      <xdr:col>10</xdr:col>
      <xdr:colOff>341568</xdr:colOff>
      <xdr:row>42</xdr:row>
      <xdr:rowOff>70986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45D5EE8-47B4-4DD6-A931-AE1A215241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B3757-0A26-424E-AB4F-B0DFFA574A68}">
  <dimension ref="A1:M78"/>
  <sheetViews>
    <sheetView showGridLines="0" tabSelected="1" workbookViewId="0">
      <selection activeCell="E10" sqref="E10"/>
    </sheetView>
  </sheetViews>
  <sheetFormatPr defaultColWidth="0" defaultRowHeight="16.05" customHeight="1" zeroHeight="1" x14ac:dyDescent="0.45"/>
  <cols>
    <col min="1" max="2" width="0.83203125" customWidth="1"/>
    <col min="3" max="3" width="10.609375" customWidth="1"/>
    <col min="4" max="4" width="5.609375" customWidth="1"/>
    <col min="5" max="10" width="9.88671875" customWidth="1"/>
    <col min="11" max="11" width="5.83203125" customWidth="1"/>
    <col min="12" max="13" width="9.109375" hidden="1" customWidth="1"/>
    <col min="14" max="16384" width="8.88671875" hidden="1"/>
  </cols>
  <sheetData>
    <row r="1" spans="1:12" s="2" customFormat="1" ht="15" x14ac:dyDescent="0.45">
      <c r="A1" s="2" t="s">
        <v>0</v>
      </c>
    </row>
    <row r="2" spans="1:12" s="2" customFormat="1" ht="15" x14ac:dyDescent="0.45">
      <c r="A2" s="2" t="s">
        <v>15</v>
      </c>
    </row>
    <row r="3" spans="1:12" s="2" customFormat="1" ht="15" x14ac:dyDescent="0.45">
      <c r="A3" s="2" t="s">
        <v>12</v>
      </c>
    </row>
    <row r="4" spans="1:12" s="2" customFormat="1" ht="15" x14ac:dyDescent="0.45">
      <c r="A4" s="2" t="s">
        <v>16</v>
      </c>
    </row>
    <row r="5" spans="1:12" ht="15" customHeight="1" x14ac:dyDescent="0.45"/>
    <row r="6" spans="1:12" ht="5" customHeight="1" x14ac:dyDescent="0.45"/>
    <row r="7" spans="1:12" ht="16.05" customHeight="1" x14ac:dyDescent="0.45">
      <c r="B7" s="3">
        <v>1</v>
      </c>
      <c r="C7" s="3" t="s">
        <v>1</v>
      </c>
      <c r="D7" s="2"/>
      <c r="E7" s="2"/>
      <c r="F7" s="2"/>
      <c r="G7" s="2"/>
      <c r="H7" s="2"/>
      <c r="I7" s="2"/>
      <c r="J7" s="2"/>
      <c r="K7" s="2"/>
    </row>
    <row r="8" spans="1:12" ht="16.05" customHeight="1" thickBot="1" x14ac:dyDescent="0.5"/>
    <row r="9" spans="1:12" ht="16.05" customHeight="1" x14ac:dyDescent="0.45">
      <c r="C9" t="s">
        <v>4</v>
      </c>
      <c r="D9" t="s">
        <v>13</v>
      </c>
      <c r="E9" s="5" t="s">
        <v>8</v>
      </c>
      <c r="F9" s="6" t="s">
        <v>9</v>
      </c>
      <c r="G9" s="6" t="s">
        <v>10</v>
      </c>
      <c r="H9" s="6" t="s">
        <v>11</v>
      </c>
      <c r="I9" s="6" t="s">
        <v>7</v>
      </c>
      <c r="J9" s="7" t="s">
        <v>6</v>
      </c>
    </row>
    <row r="10" spans="1:12" ht="16.05" customHeight="1" x14ac:dyDescent="0.45">
      <c r="C10" t="s">
        <v>17</v>
      </c>
      <c r="D10" t="s">
        <v>5</v>
      </c>
      <c r="E10" s="8">
        <v>16788131</v>
      </c>
      <c r="F10" s="9">
        <v>16746935</v>
      </c>
      <c r="G10" s="9">
        <v>17514812</v>
      </c>
      <c r="H10" s="9">
        <v>18735982</v>
      </c>
      <c r="I10" s="9">
        <v>19348152</v>
      </c>
      <c r="J10" s="10">
        <v>20060618</v>
      </c>
    </row>
    <row r="11" spans="1:12" ht="16.05" customHeight="1" x14ac:dyDescent="0.45">
      <c r="C11" s="1" t="s">
        <v>18</v>
      </c>
      <c r="D11" t="s">
        <v>20</v>
      </c>
      <c r="E11" s="8">
        <v>3417997</v>
      </c>
      <c r="F11" s="9">
        <v>3337997</v>
      </c>
      <c r="G11" s="9">
        <v>3262997</v>
      </c>
      <c r="H11" s="9">
        <v>3262997</v>
      </c>
      <c r="I11" s="9">
        <v>3262997</v>
      </c>
      <c r="J11" s="10">
        <v>3262997</v>
      </c>
    </row>
    <row r="12" spans="1:12" ht="16.05" customHeight="1" thickBot="1" x14ac:dyDescent="0.5">
      <c r="C12" t="s">
        <v>19</v>
      </c>
      <c r="D12" t="s">
        <v>20</v>
      </c>
      <c r="E12" s="11">
        <v>271183.86099999998</v>
      </c>
      <c r="F12" s="12">
        <v>300321.62199999997</v>
      </c>
      <c r="G12" s="13">
        <v>288274.636</v>
      </c>
      <c r="H12" s="12">
        <v>353073.5</v>
      </c>
      <c r="I12" s="13">
        <v>430558.32500000001</v>
      </c>
      <c r="J12" s="14">
        <v>496844.96</v>
      </c>
      <c r="L12" s="4"/>
    </row>
    <row r="13" spans="1:12" s="21" customFormat="1" ht="16.05" customHeight="1" thickBot="1" x14ac:dyDescent="0.5">
      <c r="E13" s="24"/>
      <c r="F13" s="24"/>
      <c r="G13" s="31"/>
      <c r="H13" s="32"/>
      <c r="I13" s="33"/>
      <c r="J13" s="24"/>
      <c r="L13" s="25"/>
    </row>
    <row r="14" spans="1:12" s="21" customFormat="1" ht="16.05" customHeight="1" thickBot="1" x14ac:dyDescent="0.5">
      <c r="D14" s="27" t="s">
        <v>14</v>
      </c>
      <c r="E14" s="26">
        <v>100</v>
      </c>
      <c r="F14" s="24"/>
      <c r="G14" s="31"/>
      <c r="H14" s="32"/>
      <c r="I14" s="33"/>
      <c r="J14" s="24"/>
      <c r="L14" s="25"/>
    </row>
    <row r="15" spans="1:12" s="21" customFormat="1" ht="16.05" customHeight="1" thickBot="1" x14ac:dyDescent="0.5">
      <c r="D15" s="27" t="s">
        <v>25</v>
      </c>
      <c r="E15" s="26">
        <v>100000</v>
      </c>
      <c r="F15" s="24"/>
      <c r="G15" s="31"/>
      <c r="H15" s="32"/>
      <c r="I15" s="33"/>
      <c r="J15" s="24"/>
      <c r="L15" s="25"/>
    </row>
    <row r="16" spans="1:12" ht="16.05" customHeight="1" x14ac:dyDescent="0.45">
      <c r="F16" s="22"/>
      <c r="G16" s="22"/>
      <c r="H16" s="22"/>
      <c r="I16" s="34"/>
      <c r="J16" s="22"/>
    </row>
    <row r="17" spans="2:11" ht="16.05" customHeight="1" x14ac:dyDescent="0.45">
      <c r="B17" s="3">
        <f>MAX($B$7:B16)+1</f>
        <v>2</v>
      </c>
      <c r="C17" s="3" t="s">
        <v>2</v>
      </c>
      <c r="D17" s="2"/>
      <c r="E17" s="2"/>
      <c r="F17" s="23"/>
      <c r="G17" s="23"/>
      <c r="H17" s="23"/>
      <c r="I17" s="23"/>
      <c r="J17" s="23"/>
      <c r="K17" s="2"/>
    </row>
    <row r="18" spans="2:11" ht="16.05" customHeight="1" x14ac:dyDescent="0.45">
      <c r="F18" s="22"/>
      <c r="G18" s="22"/>
      <c r="H18" s="22"/>
      <c r="I18" s="22"/>
      <c r="J18" s="22"/>
    </row>
    <row r="19" spans="2:11" ht="16.05" customHeight="1" x14ac:dyDescent="0.45">
      <c r="C19" s="16"/>
      <c r="D19" s="19"/>
      <c r="E19" s="15" t="str">
        <f t="shared" ref="E19:J19" si="0">E9</f>
        <v>FY14</v>
      </c>
      <c r="F19" s="15" t="str">
        <f t="shared" si="0"/>
        <v>FY15</v>
      </c>
      <c r="G19" s="15" t="str">
        <f t="shared" si="0"/>
        <v>FY16</v>
      </c>
      <c r="H19" s="15" t="str">
        <f t="shared" si="0"/>
        <v>FY17</v>
      </c>
      <c r="I19" s="15" t="str">
        <f t="shared" si="0"/>
        <v>FY18</v>
      </c>
      <c r="J19" s="15" t="str">
        <f t="shared" si="0"/>
        <v>FY19</v>
      </c>
      <c r="K19" s="20"/>
    </row>
    <row r="20" spans="2:11" ht="16.05" customHeight="1" x14ac:dyDescent="0.45">
      <c r="C20" s="18" t="str">
        <f>C10</f>
        <v>株主資本</v>
      </c>
      <c r="D20" s="18" t="s">
        <v>22</v>
      </c>
      <c r="E20" s="17">
        <f>E10/$E$14</f>
        <v>167881.31</v>
      </c>
      <c r="F20" s="17">
        <f t="shared" ref="F20:J20" si="1">F10/$E$14</f>
        <v>167469.35</v>
      </c>
      <c r="G20" s="17">
        <f t="shared" si="1"/>
        <v>175148.12</v>
      </c>
      <c r="H20" s="17">
        <f t="shared" si="1"/>
        <v>187359.82</v>
      </c>
      <c r="I20" s="17">
        <f t="shared" si="1"/>
        <v>193481.52</v>
      </c>
      <c r="J20" s="17">
        <f t="shared" si="1"/>
        <v>200606.18</v>
      </c>
      <c r="K20" s="20"/>
    </row>
    <row r="21" spans="2:11" ht="16.05" customHeight="1" x14ac:dyDescent="0.45">
      <c r="C21" s="35" t="s">
        <v>23</v>
      </c>
      <c r="D21" s="18" t="s">
        <v>20</v>
      </c>
      <c r="E21" s="17">
        <f>E11-E12</f>
        <v>3146813.139</v>
      </c>
      <c r="F21" s="17">
        <f t="shared" ref="F21:J21" si="2">F11-F12</f>
        <v>3037675.378</v>
      </c>
      <c r="G21" s="17">
        <f t="shared" si="2"/>
        <v>2974722.3640000001</v>
      </c>
      <c r="H21" s="17">
        <f t="shared" si="2"/>
        <v>2909923.5</v>
      </c>
      <c r="I21" s="17">
        <f t="shared" si="2"/>
        <v>2832438.6749999998</v>
      </c>
      <c r="J21" s="17">
        <f t="shared" si="2"/>
        <v>2766152.04</v>
      </c>
      <c r="K21" s="20"/>
    </row>
    <row r="22" spans="2:11" ht="16.05" customHeight="1" x14ac:dyDescent="0.45">
      <c r="C22" s="28" t="s">
        <v>21</v>
      </c>
      <c r="D22" s="30" t="s">
        <v>24</v>
      </c>
      <c r="E22" s="29">
        <f>E20/E21*$E$15</f>
        <v>5334.9627888407013</v>
      </c>
      <c r="F22" s="29">
        <f t="shared" ref="F22:J22" si="3">F20/F21*$E$15</f>
        <v>5513.0759268378943</v>
      </c>
      <c r="G22" s="29">
        <f t="shared" si="3"/>
        <v>5887.8812395952391</v>
      </c>
      <c r="H22" s="29">
        <f t="shared" si="3"/>
        <v>6438.6510504485768</v>
      </c>
      <c r="I22" s="29">
        <f t="shared" si="3"/>
        <v>6830.9164716514115</v>
      </c>
      <c r="J22" s="29">
        <f t="shared" si="3"/>
        <v>7252.1747575379113</v>
      </c>
      <c r="K22" s="20"/>
    </row>
    <row r="23" spans="2:11" ht="16.05" customHeight="1" x14ac:dyDescent="0.45"/>
    <row r="24" spans="2:11" ht="16.05" customHeight="1" x14ac:dyDescent="0.45">
      <c r="B24" s="3">
        <f>MAX($B$7:B23)+1</f>
        <v>3</v>
      </c>
      <c r="C24" s="3" t="s">
        <v>3</v>
      </c>
      <c r="D24" s="2"/>
      <c r="E24" s="2"/>
      <c r="F24" s="2"/>
      <c r="G24" s="2"/>
      <c r="H24" s="2"/>
      <c r="I24" s="2"/>
      <c r="J24" s="2"/>
      <c r="K24" s="2"/>
    </row>
    <row r="25" spans="2:11" ht="16.05" customHeight="1" x14ac:dyDescent="0.45"/>
    <row r="26" spans="2:11" ht="16.05" customHeight="1" x14ac:dyDescent="0.45"/>
    <row r="27" spans="2:11" ht="16.05" customHeight="1" x14ac:dyDescent="0.45"/>
    <row r="28" spans="2:11" ht="16.05" customHeight="1" x14ac:dyDescent="0.45"/>
    <row r="29" spans="2:11" ht="16.05" customHeight="1" x14ac:dyDescent="0.45"/>
    <row r="30" spans="2:11" ht="16.05" customHeight="1" x14ac:dyDescent="0.45"/>
    <row r="31" spans="2:11" ht="16.05" customHeight="1" x14ac:dyDescent="0.45"/>
    <row r="32" spans="2:11" ht="16.05" customHeight="1" x14ac:dyDescent="0.45"/>
    <row r="33" spans="3:3" ht="16.05" customHeight="1" x14ac:dyDescent="0.45"/>
    <row r="34" spans="3:3" ht="16.05" customHeight="1" x14ac:dyDescent="0.45"/>
    <row r="35" spans="3:3" ht="16.05" customHeight="1" x14ac:dyDescent="0.45"/>
    <row r="36" spans="3:3" ht="16.05" customHeight="1" x14ac:dyDescent="0.45"/>
    <row r="37" spans="3:3" ht="16.05" customHeight="1" x14ac:dyDescent="0.45"/>
    <row r="38" spans="3:3" ht="16.05" customHeight="1" x14ac:dyDescent="0.45"/>
    <row r="39" spans="3:3" ht="16.05" customHeight="1" x14ac:dyDescent="0.45"/>
    <row r="40" spans="3:3" ht="16.05" customHeight="1" x14ac:dyDescent="0.45"/>
    <row r="41" spans="3:3" ht="16.05" customHeight="1" x14ac:dyDescent="0.45"/>
    <row r="42" spans="3:3" ht="16.05" customHeight="1" x14ac:dyDescent="0.45"/>
    <row r="43" spans="3:3" ht="16.05" customHeight="1" x14ac:dyDescent="0.45"/>
    <row r="44" spans="3:3" ht="16.05" customHeight="1" x14ac:dyDescent="0.45">
      <c r="C44" t="s">
        <v>26</v>
      </c>
    </row>
    <row r="45" spans="3:3" ht="16.05" customHeight="1" x14ac:dyDescent="0.45">
      <c r="C45" t="s">
        <v>27</v>
      </c>
    </row>
    <row r="46" spans="3:3" ht="16.05" customHeight="1" x14ac:dyDescent="0.45">
      <c r="C46" t="s">
        <v>28</v>
      </c>
    </row>
    <row r="47" spans="3:3" ht="16.05" hidden="1" customHeight="1" x14ac:dyDescent="0.45"/>
    <row r="48" spans="3:3" ht="16.05" hidden="1" customHeight="1" x14ac:dyDescent="0.45"/>
    <row r="49" ht="16.05" hidden="1" customHeight="1" x14ac:dyDescent="0.45"/>
    <row r="50" ht="16.05" hidden="1" customHeight="1" x14ac:dyDescent="0.45"/>
    <row r="51" ht="16.05" hidden="1" customHeight="1" x14ac:dyDescent="0.45"/>
    <row r="52" ht="16.05" hidden="1" customHeight="1" x14ac:dyDescent="0.45"/>
    <row r="53" ht="16.05" hidden="1" customHeight="1" x14ac:dyDescent="0.45"/>
    <row r="54" ht="16.05" hidden="1" customHeight="1" x14ac:dyDescent="0.45"/>
    <row r="55" ht="16.05" hidden="1" customHeight="1" x14ac:dyDescent="0.45"/>
    <row r="56" ht="16.05" hidden="1" customHeight="1" x14ac:dyDescent="0.45"/>
    <row r="57" ht="16.05" hidden="1" customHeight="1" x14ac:dyDescent="0.45"/>
    <row r="58" ht="16.05" hidden="1" customHeight="1" x14ac:dyDescent="0.45"/>
    <row r="59" ht="16.05" hidden="1" customHeight="1" x14ac:dyDescent="0.45"/>
    <row r="60" ht="16.05" hidden="1" customHeight="1" x14ac:dyDescent="0.45"/>
    <row r="61" ht="16.05" hidden="1" customHeight="1" x14ac:dyDescent="0.45"/>
    <row r="62" ht="16.05" hidden="1" customHeight="1" x14ac:dyDescent="0.45"/>
    <row r="63" ht="16.05" hidden="1" customHeight="1" x14ac:dyDescent="0.45"/>
    <row r="64" ht="16.05" hidden="1" customHeight="1" x14ac:dyDescent="0.45"/>
    <row r="65" ht="16.05" hidden="1" customHeight="1" x14ac:dyDescent="0.45"/>
    <row r="66" ht="16.05" hidden="1" customHeight="1" x14ac:dyDescent="0.45"/>
    <row r="67" ht="16.05" hidden="1" customHeight="1" x14ac:dyDescent="0.45"/>
    <row r="68" ht="16.05" hidden="1" customHeight="1" x14ac:dyDescent="0.45"/>
    <row r="69" ht="16.05" hidden="1" customHeight="1" x14ac:dyDescent="0.45"/>
    <row r="70" ht="16.05" hidden="1" customHeight="1" x14ac:dyDescent="0.45"/>
    <row r="71" ht="16.05" hidden="1" customHeight="1" x14ac:dyDescent="0.45"/>
    <row r="72" ht="16.05" hidden="1" customHeight="1" x14ac:dyDescent="0.45"/>
    <row r="73" ht="16.05" hidden="1" customHeight="1" x14ac:dyDescent="0.45"/>
    <row r="74" ht="16.05" hidden="1" customHeight="1" x14ac:dyDescent="0.45"/>
    <row r="75" ht="16.05" hidden="1" customHeight="1" x14ac:dyDescent="0.45"/>
    <row r="76" ht="16.05" hidden="1" customHeight="1" x14ac:dyDescent="0.45"/>
    <row r="77" ht="16.05" hidden="1" customHeight="1" x14ac:dyDescent="0.45"/>
    <row r="78" ht="16.05" hidden="1" customHeight="1" x14ac:dyDescent="0.45"/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C7092BA7-DB7B-45C1-B440-9AD11ADE5474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BPS!E20:J20</xm:f>
              <xm:sqref>K20</xm:sqref>
            </x14:sparkline>
          </x14:sparklines>
        </x14:sparklineGroup>
        <x14:sparklineGroup displayEmptyCellsAs="gap" high="1" low="1" xr2:uid="{5DA3C36A-4CC5-4FD0-B813-CF85F10ADF9C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BPS!E22:J22</xm:f>
              <xm:sqref>K22</xm:sqref>
            </x14:sparkline>
          </x14:sparklines>
        </x14:sparklineGroup>
        <x14:sparklineGroup displayEmptyCellsAs="gap" high="1" low="1" xr2:uid="{B9A4EB30-330C-4752-A6F8-5B89DBBAC1CB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BPS!E21:J21</xm:f>
              <xm:sqref>K21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2020-07-12T04:28:23Z</dcterms:created>
  <dcterms:modified xsi:type="dcterms:W3CDTF">2020-07-24T12:11:56Z</dcterms:modified>
</cp:coreProperties>
</file>