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2" documentId="8_{1F01E4B0-EBAF-4A08-8EE4-2A1866D2274A}" xr6:coauthVersionLast="45" xr6:coauthVersionMax="45" xr10:uidLastSave="{924F2231-AC75-4CEB-89F4-883B744C57D3}"/>
  <bookViews>
    <workbookView xWindow="-98" yWindow="-98" windowWidth="20715" windowHeight="13276" xr2:uid="{00000000-000D-0000-FFFF-FFFF00000000}"/>
  </bookViews>
  <sheets>
    <sheet name="DEレシオ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7" l="1"/>
  <c r="G23" i="17"/>
  <c r="H23" i="17"/>
  <c r="I23" i="17"/>
  <c r="J23" i="17"/>
  <c r="E23" i="17"/>
  <c r="F22" i="17"/>
  <c r="F24" i="17" s="1"/>
  <c r="G22" i="17"/>
  <c r="G24" i="17" s="1"/>
  <c r="H22" i="17"/>
  <c r="I22" i="17"/>
  <c r="J22" i="17"/>
  <c r="J24" i="17" s="1"/>
  <c r="E22" i="17"/>
  <c r="E24" i="17" s="1"/>
  <c r="F21" i="17"/>
  <c r="F25" i="17" s="1"/>
  <c r="G21" i="17"/>
  <c r="G25" i="17" s="1"/>
  <c r="H21" i="17"/>
  <c r="H25" i="17" s="1"/>
  <c r="I21" i="17"/>
  <c r="I25" i="17" s="1"/>
  <c r="J21" i="17"/>
  <c r="J25" i="17" s="1"/>
  <c r="E21" i="17"/>
  <c r="E25" i="17" s="1"/>
  <c r="F20" i="17"/>
  <c r="F26" i="17" s="1"/>
  <c r="G20" i="17"/>
  <c r="G26" i="17" s="1"/>
  <c r="H20" i="17"/>
  <c r="H26" i="17" s="1"/>
  <c r="I20" i="17"/>
  <c r="J20" i="17"/>
  <c r="J26" i="17" s="1"/>
  <c r="E20" i="17"/>
  <c r="E26" i="17" s="1"/>
  <c r="D22" i="17"/>
  <c r="D21" i="17"/>
  <c r="D20" i="17"/>
  <c r="I24" i="17" l="1"/>
  <c r="H24" i="17"/>
  <c r="I26" i="17"/>
  <c r="J19" i="17"/>
  <c r="I19" i="17"/>
  <c r="H19" i="17"/>
  <c r="G19" i="17"/>
  <c r="F19" i="17"/>
  <c r="E19" i="17"/>
  <c r="B17" i="17"/>
  <c r="B28" i="17" s="1"/>
</calcChain>
</file>

<file path=xl/sharedStrings.xml><?xml version="1.0" encoding="utf-8"?>
<sst xmlns="http://schemas.openxmlformats.org/spreadsheetml/2006/main" count="32" uniqueCount="27">
  <si>
    <t>純資産</t>
    <rPh sb="0" eb="3">
      <t>ジュンシサン</t>
    </rPh>
    <phoneticPr fontId="1"/>
  </si>
  <si>
    <t>経営分析</t>
    <rPh sb="0" eb="2">
      <t>ケイエイ</t>
    </rPh>
    <rPh sb="2" eb="4">
      <t>ブンセキ</t>
    </rPh>
    <phoneticPr fontId="1"/>
  </si>
  <si>
    <t>入力</t>
    <rPh sb="0" eb="2">
      <t>ニュウリョク</t>
    </rPh>
    <phoneticPr fontId="1"/>
  </si>
  <si>
    <t>グラフ元</t>
    <rPh sb="3" eb="4">
      <t>モト</t>
    </rPh>
    <phoneticPr fontId="1"/>
  </si>
  <si>
    <t>グラフ</t>
    <phoneticPr fontId="1"/>
  </si>
  <si>
    <t>期間</t>
    <rPh sb="0" eb="2">
      <t>キカン</t>
    </rPh>
    <phoneticPr fontId="1"/>
  </si>
  <si>
    <t>百万円</t>
    <rPh sb="0" eb="3">
      <t>ヒャクマンエン</t>
    </rPh>
    <phoneticPr fontId="1"/>
  </si>
  <si>
    <t>FY19</t>
    <phoneticPr fontId="1"/>
  </si>
  <si>
    <t>FY18</t>
    <phoneticPr fontId="1"/>
  </si>
  <si>
    <t>FY14</t>
  </si>
  <si>
    <t>FY15</t>
  </si>
  <si>
    <t>FY16</t>
  </si>
  <si>
    <t>FY17</t>
  </si>
  <si>
    <t>（億円）</t>
    <rPh sb="1" eb="3">
      <t>オクエン</t>
    </rPh>
    <phoneticPr fontId="1"/>
  </si>
  <si>
    <t>サンプル_トヨタ自動車</t>
    <rPh sb="8" eb="11">
      <t>ジドウシャ</t>
    </rPh>
    <phoneticPr fontId="1"/>
  </si>
  <si>
    <t>年度</t>
    <rPh sb="0" eb="2">
      <t>ネンド</t>
    </rPh>
    <phoneticPr fontId="1"/>
  </si>
  <si>
    <t>現金同等物</t>
    <rPh sb="0" eb="5">
      <t>ゲンキンドウトウブツ</t>
    </rPh>
    <phoneticPr fontId="1"/>
  </si>
  <si>
    <t>自己資本</t>
    <rPh sb="0" eb="2">
      <t>ジコ</t>
    </rPh>
    <rPh sb="2" eb="4">
      <t>シホン</t>
    </rPh>
    <phoneticPr fontId="1"/>
  </si>
  <si>
    <t>単位変更（百万→億）</t>
    <rPh sb="0" eb="2">
      <t>タンイ</t>
    </rPh>
    <rPh sb="2" eb="4">
      <t>ヘンコウ</t>
    </rPh>
    <rPh sb="5" eb="7">
      <t>ヒャクマン</t>
    </rPh>
    <rPh sb="8" eb="9">
      <t>オク</t>
    </rPh>
    <phoneticPr fontId="1"/>
  </si>
  <si>
    <t>DEレシオ</t>
    <phoneticPr fontId="1"/>
  </si>
  <si>
    <t>負債</t>
    <rPh sb="0" eb="2">
      <t>フサイ</t>
    </rPh>
    <phoneticPr fontId="1"/>
  </si>
  <si>
    <t>有利子負債</t>
    <rPh sb="0" eb="1">
      <t>ユウ</t>
    </rPh>
    <rPh sb="1" eb="3">
      <t>リシ</t>
    </rPh>
    <rPh sb="3" eb="5">
      <t>フサイ</t>
    </rPh>
    <phoneticPr fontId="1"/>
  </si>
  <si>
    <t>DEレシオ（有利子負債）</t>
    <rPh sb="6" eb="7">
      <t>ユウ</t>
    </rPh>
    <rPh sb="7" eb="9">
      <t>リシ</t>
    </rPh>
    <rPh sb="9" eb="11">
      <t>フサイ</t>
    </rPh>
    <phoneticPr fontId="1"/>
  </si>
  <si>
    <t>ネットDEレシオ</t>
    <phoneticPr fontId="1"/>
  </si>
  <si>
    <t>※DEレシオ＝負債÷自己資本（純資産）</t>
    <rPh sb="7" eb="9">
      <t>フサイ</t>
    </rPh>
    <rPh sb="10" eb="12">
      <t>ジコ</t>
    </rPh>
    <rPh sb="12" eb="14">
      <t>シホン</t>
    </rPh>
    <rPh sb="15" eb="18">
      <t>ジュンシサン</t>
    </rPh>
    <phoneticPr fontId="1"/>
  </si>
  <si>
    <t>※DEレシオ（有利子負債）：有利子負債÷自己資本（純資産）</t>
    <rPh sb="7" eb="10">
      <t>ユウリシ</t>
    </rPh>
    <rPh sb="10" eb="12">
      <t>フサイ</t>
    </rPh>
    <rPh sb="14" eb="15">
      <t>ユウ</t>
    </rPh>
    <rPh sb="15" eb="17">
      <t>リシ</t>
    </rPh>
    <rPh sb="17" eb="19">
      <t>フサイ</t>
    </rPh>
    <rPh sb="20" eb="22">
      <t>ジコ</t>
    </rPh>
    <rPh sb="22" eb="24">
      <t>シホン</t>
    </rPh>
    <rPh sb="25" eb="28">
      <t>ジュンシサン</t>
    </rPh>
    <phoneticPr fontId="1"/>
  </si>
  <si>
    <t>※ネットDEレシオ：（有利子負債ー現金同等物）÷自己資本（純資産）</t>
    <rPh sb="11" eb="12">
      <t>ユウ</t>
    </rPh>
    <rPh sb="12" eb="14">
      <t>リシ</t>
    </rPh>
    <rPh sb="14" eb="16">
      <t>フサイ</t>
    </rPh>
    <rPh sb="17" eb="22">
      <t>ゲンキンドウトウブツ</t>
    </rPh>
    <rPh sb="24" eb="26">
      <t>ジコ</t>
    </rPh>
    <rPh sb="26" eb="28">
      <t>シホン</t>
    </rPh>
    <rPh sb="29" eb="32">
      <t>ジュンシサン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</si>
</sst>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_ "/>
    <numFmt numFmtId="180" formatCode="#,##0.000;[Red]\-#,##0.000"/>
  </numFmts>
  <fonts count="6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color theme="4"/>
      <name val="Meiryo U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3" fillId="2" borderId="0" xfId="0" applyFont="1" applyFill="1"/>
    <xf numFmtId="38" fontId="0" fillId="0" borderId="0" xfId="1" applyFont="1" applyAlignment="1"/>
    <xf numFmtId="3" fontId="0" fillId="0" borderId="0" xfId="0" applyNumberFormat="1"/>
    <xf numFmtId="178" fontId="4" fillId="3" borderId="2" xfId="0" applyNumberFormat="1" applyFont="1" applyFill="1" applyBorder="1"/>
    <xf numFmtId="178" fontId="4" fillId="3" borderId="3" xfId="0" applyNumberFormat="1" applyFont="1" applyFill="1" applyBorder="1"/>
    <xf numFmtId="178" fontId="4" fillId="3" borderId="4" xfId="0" applyNumberFormat="1" applyFont="1" applyFill="1" applyBorder="1"/>
    <xf numFmtId="3" fontId="5" fillId="3" borderId="5" xfId="1" applyNumberFormat="1" applyFont="1" applyFill="1" applyBorder="1" applyAlignment="1"/>
    <xf numFmtId="3" fontId="5" fillId="3" borderId="1" xfId="1" applyNumberFormat="1" applyFont="1" applyFill="1" applyBorder="1" applyAlignment="1"/>
    <xf numFmtId="3" fontId="5" fillId="3" borderId="6" xfId="1" applyNumberFormat="1" applyFont="1" applyFill="1" applyBorder="1" applyAlignment="1"/>
    <xf numFmtId="3" fontId="5" fillId="3" borderId="7" xfId="1" applyNumberFormat="1" applyFont="1" applyFill="1" applyBorder="1" applyAlignment="1"/>
    <xf numFmtId="3" fontId="5" fillId="3" borderId="8" xfId="1" applyNumberFormat="1" applyFont="1" applyFill="1" applyBorder="1" applyAlignment="1"/>
    <xf numFmtId="3" fontId="5" fillId="3" borderId="8" xfId="1" applyNumberFormat="1" applyFont="1" applyFill="1" applyBorder="1" applyAlignment="1">
      <alignment wrapText="1"/>
    </xf>
    <xf numFmtId="3" fontId="5" fillId="3" borderId="9" xfId="1" applyNumberFormat="1" applyFont="1" applyFill="1" applyBorder="1" applyAlignment="1"/>
    <xf numFmtId="178" fontId="0" fillId="0" borderId="10" xfId="0" applyNumberFormat="1" applyBorder="1"/>
    <xf numFmtId="0" fontId="0" fillId="0" borderId="11" xfId="0" applyBorder="1"/>
    <xf numFmtId="3" fontId="0" fillId="0" borderId="12" xfId="0" applyNumberFormat="1" applyBorder="1"/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78" fontId="0" fillId="0" borderId="0" xfId="0" applyNumberFormat="1" applyBorder="1"/>
    <xf numFmtId="0" fontId="0" fillId="0" borderId="0" xfId="0" applyFill="1"/>
    <xf numFmtId="40" fontId="0" fillId="0" borderId="12" xfId="1" applyNumberFormat="1" applyFont="1" applyBorder="1" applyAlignment="1"/>
    <xf numFmtId="180" fontId="0" fillId="0" borderId="0" xfId="1" applyNumberFormat="1" applyFont="1" applyAlignment="1"/>
    <xf numFmtId="180" fontId="0" fillId="2" borderId="0" xfId="1" applyNumberFormat="1" applyFont="1" applyFill="1" applyAlignment="1"/>
    <xf numFmtId="3" fontId="5" fillId="0" borderId="0" xfId="1" applyNumberFormat="1" applyFont="1" applyFill="1" applyBorder="1" applyAlignment="1"/>
    <xf numFmtId="3" fontId="5" fillId="0" borderId="0" xfId="1" applyNumberFormat="1" applyFont="1" applyFill="1" applyBorder="1" applyAlignment="1">
      <alignment wrapText="1"/>
    </xf>
    <xf numFmtId="38" fontId="0" fillId="0" borderId="0" xfId="1" applyFont="1" applyFill="1" applyAlignment="1"/>
    <xf numFmtId="3" fontId="5" fillId="3" borderId="13" xfId="1" applyNumberFormat="1" applyFont="1" applyFill="1" applyBorder="1" applyAlignment="1"/>
    <xf numFmtId="0" fontId="0" fillId="0" borderId="0" xfId="0" applyFill="1" applyAlignment="1">
      <alignment horizontal="right"/>
    </xf>
    <xf numFmtId="40" fontId="0" fillId="0" borderId="11" xfId="1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altLang="ja-JP" b="1">
                <a:latin typeface="+mj-lt"/>
              </a:rPr>
              <a:t>DE</a:t>
            </a:r>
            <a:r>
              <a:rPr lang="ja-JP" altLang="en-US" b="1">
                <a:latin typeface="+mj-lt"/>
              </a:rPr>
              <a:t>レシオ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128500000000002"/>
          <c:y val="0.15208250000000001"/>
          <c:w val="0.82074868421052627"/>
          <c:h val="0.64642638888888893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DEレシオ!$D$22</c:f>
              <c:strCache>
                <c:ptCount val="1"/>
                <c:pt idx="0">
                  <c:v>負債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DEレシオ!$E$19:$J$19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DEレシオ!$E$22:$J$22</c:f>
              <c:numCache>
                <c:formatCode>#,##0</c:formatCode>
                <c:ptCount val="6"/>
                <c:pt idx="0">
                  <c:v>300825.01</c:v>
                </c:pt>
                <c:pt idx="1">
                  <c:v>293394.11</c:v>
                </c:pt>
                <c:pt idx="2">
                  <c:v>300812.33</c:v>
                </c:pt>
                <c:pt idx="3">
                  <c:v>303861.73</c:v>
                </c:pt>
                <c:pt idx="4">
                  <c:v>313717.39</c:v>
                </c:pt>
                <c:pt idx="5">
                  <c:v>314385.84999999998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C3-44F6-8365-72C7877309D5}"/>
            </c:ext>
          </c:extLst>
        </c:ser>
        <c:ser>
          <c:idx val="5"/>
          <c:order val="1"/>
          <c:tx>
            <c:strRef>
              <c:f>DEレシオ!$D$23</c:f>
              <c:strCache>
                <c:ptCount val="1"/>
                <c:pt idx="0">
                  <c:v>自己資本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DEレシオ!$E$19:$J$19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DEレシオ!$E$23:$J$23</c:f>
              <c:numCache>
                <c:formatCode>#,##0</c:formatCode>
                <c:ptCount val="6"/>
                <c:pt idx="0">
                  <c:v>176473.29</c:v>
                </c:pt>
                <c:pt idx="1">
                  <c:v>180881.86</c:v>
                </c:pt>
                <c:pt idx="2">
                  <c:v>186689.53</c:v>
                </c:pt>
                <c:pt idx="3">
                  <c:v>199220.76</c:v>
                </c:pt>
                <c:pt idx="4">
                  <c:v>205652.1</c:v>
                </c:pt>
                <c:pt idx="5">
                  <c:v>212418.51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C3-44F6-8365-72C787730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797855"/>
        <c:axId val="733754783"/>
      </c:barChart>
      <c:lineChart>
        <c:grouping val="standard"/>
        <c:varyColors val="0"/>
        <c:ser>
          <c:idx val="6"/>
          <c:order val="2"/>
          <c:tx>
            <c:strRef>
              <c:f>DEレシオ!$D$24</c:f>
              <c:strCache>
                <c:ptCount val="1"/>
                <c:pt idx="0">
                  <c:v>DEレシオ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0"/>
                  <c:y val="-3.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5C3-44F6-8365-72C7877309D5}"/>
                </c:ext>
              </c:extLst>
            </c:dLbl>
            <c:dLbl>
              <c:idx val="2"/>
              <c:layout>
                <c:manualLayout>
                  <c:x val="-5.5701754385964908E-3"/>
                  <c:y val="-7.0555555555556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5C3-44F6-8365-72C7877309D5}"/>
                </c:ext>
              </c:extLst>
            </c:dLbl>
            <c:dLbl>
              <c:idx val="3"/>
              <c:layout>
                <c:manualLayout>
                  <c:x val="-7.4269005847952532E-3"/>
                  <c:y val="-3.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5C3-44F6-8365-72C7877309D5}"/>
                </c:ext>
              </c:extLst>
            </c:dLbl>
            <c:dLbl>
              <c:idx val="4"/>
              <c:layout>
                <c:manualLayout>
                  <c:x val="-1.1140350877192982E-2"/>
                  <c:y val="-3.5277777777777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5C3-44F6-8365-72C7877309D5}"/>
                </c:ext>
              </c:extLst>
            </c:dLbl>
            <c:dLbl>
              <c:idx val="5"/>
              <c:layout>
                <c:manualLayout>
                  <c:x val="-7.4269005847953217E-3"/>
                  <c:y val="-2.4694444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5C3-44F6-8365-72C7877309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DEレシオ!$E$19:$J$19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DEレシオ!$E$24:$J$24</c:f>
              <c:numCache>
                <c:formatCode>#,##0.00_);[Red]\(#,##0.00\)</c:formatCode>
                <c:ptCount val="6"/>
                <c:pt idx="0">
                  <c:v>1.7046489584911122</c:v>
                </c:pt>
                <c:pt idx="1">
                  <c:v>1.622020638222097</c:v>
                </c:pt>
                <c:pt idx="2">
                  <c:v>1.611297269857608</c:v>
                </c:pt>
                <c:pt idx="3">
                  <c:v>1.5252513342484988</c:v>
                </c:pt>
                <c:pt idx="4">
                  <c:v>1.5254762290295114</c:v>
                </c:pt>
                <c:pt idx="5">
                  <c:v>1.4800303890654349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C3-44F6-8365-72C787730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0530848"/>
        <c:axId val="1402709968"/>
      </c:lineChart>
      <c:catAx>
        <c:axId val="163053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02709968"/>
        <c:crosses val="autoZero"/>
        <c:auto val="1"/>
        <c:lblAlgn val="ctr"/>
        <c:lblOffset val="100"/>
        <c:noMultiLvlLbl val="0"/>
      </c:catAx>
      <c:valAx>
        <c:axId val="1402709968"/>
        <c:scaling>
          <c:orientation val="minMax"/>
          <c:max val="1.8"/>
          <c:min val="1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（倍）</a:t>
                </a:r>
              </a:p>
            </c:rich>
          </c:tx>
          <c:layout>
            <c:manualLayout>
              <c:xMode val="edge"/>
              <c:yMode val="edge"/>
              <c:x val="1.7638888888888888E-2"/>
              <c:y val="3.51877777777777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30530848"/>
        <c:crosses val="autoZero"/>
        <c:crossBetween val="between"/>
        <c:majorUnit val="0.1"/>
      </c:valAx>
      <c:valAx>
        <c:axId val="733754783"/>
        <c:scaling>
          <c:orientation val="minMax"/>
          <c:max val="3200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91459064327485384"/>
              <c:y val="4.929888888888889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39797855"/>
        <c:crosses val="max"/>
        <c:crossBetween val="between"/>
        <c:majorUnit val="80000"/>
      </c:valAx>
      <c:catAx>
        <c:axId val="113979785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37547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ja-JP" altLang="en-US" b="1">
                <a:latin typeface="+mj-lt"/>
              </a:rPr>
              <a:t>ネット</a:t>
            </a:r>
            <a:r>
              <a:rPr lang="en-US" altLang="ja-JP" b="1">
                <a:latin typeface="+mj-lt"/>
              </a:rPr>
              <a:t>DE</a:t>
            </a:r>
            <a:r>
              <a:rPr lang="ja-JP" altLang="en-US" b="1">
                <a:latin typeface="+mj-lt"/>
              </a:rPr>
              <a:t>レシオ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3560380116959062E-2"/>
          <c:y val="0.15208250000000001"/>
          <c:w val="0.84117266081871345"/>
          <c:h val="0.64642638888888893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DEレシオ!$D$20</c:f>
              <c:strCache>
                <c:ptCount val="1"/>
                <c:pt idx="0">
                  <c:v>現金同等物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DEレシオ!$E$19:$J$19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DEレシオ!$E$20:$J$20</c:f>
              <c:numCache>
                <c:formatCode>#,##0</c:formatCode>
                <c:ptCount val="6"/>
                <c:pt idx="0">
                  <c:v>22845.57</c:v>
                </c:pt>
                <c:pt idx="1">
                  <c:v>29394.28</c:v>
                </c:pt>
                <c:pt idx="2">
                  <c:v>29950.75</c:v>
                </c:pt>
                <c:pt idx="3">
                  <c:v>30522.69</c:v>
                </c:pt>
                <c:pt idx="4">
                  <c:v>37065.15</c:v>
                </c:pt>
                <c:pt idx="5">
                  <c:v>44121.9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1-4BED-A27E-DD10979CDED7}"/>
            </c:ext>
          </c:extLst>
        </c:ser>
        <c:ser>
          <c:idx val="1"/>
          <c:order val="1"/>
          <c:tx>
            <c:strRef>
              <c:f>DEレシオ!$D$21</c:f>
              <c:strCache>
                <c:ptCount val="1"/>
                <c:pt idx="0">
                  <c:v>有利子負債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DEレシオ!$E$19:$J$19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DEレシオ!$E$21:$J$21</c:f>
              <c:numCache>
                <c:formatCode>#,##0</c:formatCode>
                <c:ptCount val="6"/>
                <c:pt idx="0">
                  <c:v>189778.87</c:v>
                </c:pt>
                <c:pt idx="1">
                  <c:v>182931.53</c:v>
                </c:pt>
                <c:pt idx="2">
                  <c:v>191557.27</c:v>
                </c:pt>
                <c:pt idx="3">
                  <c:v>193475.64</c:v>
                </c:pt>
                <c:pt idx="4">
                  <c:v>201501.78</c:v>
                </c:pt>
                <c:pt idx="5">
                  <c:v>205529.69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C1-4BED-A27E-DD10979CDED7}"/>
            </c:ext>
          </c:extLst>
        </c:ser>
        <c:ser>
          <c:idx val="8"/>
          <c:order val="2"/>
          <c:tx>
            <c:strRef>
              <c:f>DEレシオ!$D$23</c:f>
              <c:strCache>
                <c:ptCount val="1"/>
                <c:pt idx="0">
                  <c:v>自己資本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DEレシオ!$E$19:$J$19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DEレシオ!$E$23:$J$23</c:f>
              <c:numCache>
                <c:formatCode>#,##0</c:formatCode>
                <c:ptCount val="6"/>
                <c:pt idx="0">
                  <c:v>176473.29</c:v>
                </c:pt>
                <c:pt idx="1">
                  <c:v>180881.86</c:v>
                </c:pt>
                <c:pt idx="2">
                  <c:v>186689.53</c:v>
                </c:pt>
                <c:pt idx="3">
                  <c:v>199220.76</c:v>
                </c:pt>
                <c:pt idx="4">
                  <c:v>205652.1</c:v>
                </c:pt>
                <c:pt idx="5">
                  <c:v>212418.51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C1-4BED-A27E-DD10979CD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797855"/>
        <c:axId val="733754783"/>
      </c:barChart>
      <c:lineChart>
        <c:grouping val="standard"/>
        <c:varyColors val="0"/>
        <c:ser>
          <c:idx val="2"/>
          <c:order val="3"/>
          <c:tx>
            <c:strRef>
              <c:f>DEレシオ!$D$26</c:f>
              <c:strCache>
                <c:ptCount val="1"/>
                <c:pt idx="0">
                  <c:v>ネットDEレシオ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9629183579404373E-2"/>
                  <c:y val="-4.5861111111111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2345332084392698E-3"/>
                  <c:y val="-3.8805555555555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518964568744467E-3"/>
                  <c:y val="-3.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0522368421052699E-2"/>
                  <c:y val="-5.64444444444444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677923976608186E-2"/>
                      <c:h val="4.8895000000000001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1.0249044709101049E-2"/>
                  <c:y val="-3.1750000000000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253059161128209E-3"/>
                  <c:y val="-2.8222222222222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DEレシオ!$E$19:$J$19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DEレシオ!$E$26:$J$26</c:f>
              <c:numCache>
                <c:formatCode>#,##0.00_);[Red]\(#,##0.00\)</c:formatCode>
                <c:ptCount val="6"/>
                <c:pt idx="0">
                  <c:v>0.94594088431172774</c:v>
                </c:pt>
                <c:pt idx="1">
                  <c:v>0.8488261343619532</c:v>
                </c:pt>
                <c:pt idx="2">
                  <c:v>0.86564318845304278</c:v>
                </c:pt>
                <c:pt idx="3">
                  <c:v>0.81795165323131991</c:v>
                </c:pt>
                <c:pt idx="4">
                  <c:v>0.79958643748349767</c:v>
                </c:pt>
                <c:pt idx="5">
                  <c:v>0.75985746251586084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3C1-4BED-A27E-DD10979CD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0530848"/>
        <c:axId val="1402709968"/>
      </c:lineChart>
      <c:catAx>
        <c:axId val="163053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02709968"/>
        <c:crosses val="autoZero"/>
        <c:auto val="1"/>
        <c:lblAlgn val="ctr"/>
        <c:lblOffset val="100"/>
        <c:noMultiLvlLbl val="0"/>
      </c:catAx>
      <c:valAx>
        <c:axId val="1402709968"/>
        <c:scaling>
          <c:orientation val="minMax"/>
          <c:max val="1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（倍）</a:t>
                </a:r>
              </a:p>
            </c:rich>
          </c:tx>
          <c:layout>
            <c:manualLayout>
              <c:xMode val="edge"/>
              <c:yMode val="edge"/>
              <c:x val="1.7638888888888888E-2"/>
              <c:y val="3.51877777777777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30530848"/>
        <c:crosses val="autoZero"/>
        <c:crossBetween val="between"/>
        <c:majorUnit val="7.5000000000000011E-2"/>
      </c:valAx>
      <c:valAx>
        <c:axId val="733754783"/>
        <c:scaling>
          <c:orientation val="minMax"/>
          <c:max val="2400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91459064327485384"/>
              <c:y val="4.929888888888889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39797855"/>
        <c:crosses val="max"/>
        <c:crossBetween val="between"/>
        <c:majorUnit val="60000"/>
      </c:valAx>
      <c:catAx>
        <c:axId val="113979785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37547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altLang="ja-JP" b="1">
                <a:latin typeface="+mj-lt"/>
              </a:rPr>
              <a:t>DE</a:t>
            </a:r>
            <a:r>
              <a:rPr lang="ja-JP" altLang="en-US" b="1">
                <a:latin typeface="+mj-lt"/>
              </a:rPr>
              <a:t>レシオ（有利子負債）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284400584795322E-2"/>
          <c:y val="0.15208250000000001"/>
          <c:w val="0.83188903508771928"/>
          <c:h val="0.64642638888888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DEレシオ!$D$21</c:f>
              <c:strCache>
                <c:ptCount val="1"/>
                <c:pt idx="0">
                  <c:v>有利子負債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DEレシオ!$E$19:$J$19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DEレシオ!$E$21:$J$21</c:f>
              <c:numCache>
                <c:formatCode>#,##0</c:formatCode>
                <c:ptCount val="6"/>
                <c:pt idx="0">
                  <c:v>189778.87</c:v>
                </c:pt>
                <c:pt idx="1">
                  <c:v>182931.53</c:v>
                </c:pt>
                <c:pt idx="2">
                  <c:v>191557.27</c:v>
                </c:pt>
                <c:pt idx="3">
                  <c:v>193475.64</c:v>
                </c:pt>
                <c:pt idx="4">
                  <c:v>201501.78</c:v>
                </c:pt>
                <c:pt idx="5">
                  <c:v>205529.69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D8-4509-8C97-F229C0B9A6CE}"/>
            </c:ext>
          </c:extLst>
        </c:ser>
        <c:ser>
          <c:idx val="8"/>
          <c:order val="1"/>
          <c:tx>
            <c:strRef>
              <c:f>DEレシオ!$D$23</c:f>
              <c:strCache>
                <c:ptCount val="1"/>
                <c:pt idx="0">
                  <c:v>自己資本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DEレシオ!$E$19:$J$19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DEレシオ!$E$23:$J$23</c:f>
              <c:numCache>
                <c:formatCode>#,##0</c:formatCode>
                <c:ptCount val="6"/>
                <c:pt idx="0">
                  <c:v>176473.29</c:v>
                </c:pt>
                <c:pt idx="1">
                  <c:v>180881.86</c:v>
                </c:pt>
                <c:pt idx="2">
                  <c:v>186689.53</c:v>
                </c:pt>
                <c:pt idx="3">
                  <c:v>199220.76</c:v>
                </c:pt>
                <c:pt idx="4">
                  <c:v>205652.1</c:v>
                </c:pt>
                <c:pt idx="5">
                  <c:v>212418.51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D8-4509-8C97-F229C0B9A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797855"/>
        <c:axId val="733754783"/>
      </c:barChart>
      <c:lineChart>
        <c:grouping val="standard"/>
        <c:varyColors val="0"/>
        <c:ser>
          <c:idx val="10"/>
          <c:order val="2"/>
          <c:tx>
            <c:strRef>
              <c:f>DEレシオ!$D$25</c:f>
              <c:strCache>
                <c:ptCount val="1"/>
                <c:pt idx="0">
                  <c:v>DEレシオ（有利子負債）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1.1140350877192982E-2"/>
                  <c:y val="-3.8805555555555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D8-4509-8C97-F229C0B9A6CE}"/>
                </c:ext>
              </c:extLst>
            </c:dLbl>
            <c:dLbl>
              <c:idx val="2"/>
              <c:layout>
                <c:manualLayout>
                  <c:x val="-7.4269005847953217E-3"/>
                  <c:y val="-2.8222222222222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D8-4509-8C97-F229C0B9A6CE}"/>
                </c:ext>
              </c:extLst>
            </c:dLbl>
            <c:dLbl>
              <c:idx val="3"/>
              <c:layout>
                <c:manualLayout>
                  <c:x val="-1.2997076023391813E-2"/>
                  <c:y val="-4.2333333333333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0D8-4509-8C97-F229C0B9A6CE}"/>
                </c:ext>
              </c:extLst>
            </c:dLbl>
            <c:dLbl>
              <c:idx val="4"/>
              <c:layout>
                <c:manualLayout>
                  <c:x val="-5.5701754385964908E-3"/>
                  <c:y val="-3.5277777777777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D8-4509-8C97-F229C0B9A6CE}"/>
                </c:ext>
              </c:extLst>
            </c:dLbl>
            <c:dLbl>
              <c:idx val="5"/>
              <c:layout>
                <c:manualLayout>
                  <c:x val="-5.5701754385964908E-3"/>
                  <c:y val="-1.4111111111111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0D8-4509-8C97-F229C0B9A6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DEレシオ!$E$19:$J$19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DEレシオ!$E$25:$J$25</c:f>
              <c:numCache>
                <c:formatCode>#,##0.00_);[Red]\(#,##0.00\)</c:formatCode>
                <c:ptCount val="6"/>
                <c:pt idx="0">
                  <c:v>1.0753971323365705</c:v>
                </c:pt>
                <c:pt idx="1">
                  <c:v>1.0113315398238387</c:v>
                </c:pt>
                <c:pt idx="2">
                  <c:v>1.026073984973876</c:v>
                </c:pt>
                <c:pt idx="3">
                  <c:v>0.97116204154627261</c:v>
                </c:pt>
                <c:pt idx="4">
                  <c:v>0.97981873270440711</c:v>
                </c:pt>
                <c:pt idx="5">
                  <c:v>0.96756958703834239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0D8-4509-8C97-F229C0B9A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0530848"/>
        <c:axId val="1402709968"/>
      </c:lineChart>
      <c:catAx>
        <c:axId val="163053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02709968"/>
        <c:crosses val="autoZero"/>
        <c:auto val="1"/>
        <c:lblAlgn val="ctr"/>
        <c:lblOffset val="100"/>
        <c:noMultiLvlLbl val="0"/>
      </c:catAx>
      <c:valAx>
        <c:axId val="1402709968"/>
        <c:scaling>
          <c:orientation val="minMax"/>
          <c:max val="1.1000000000000001"/>
          <c:min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（倍）</a:t>
                </a:r>
              </a:p>
            </c:rich>
          </c:tx>
          <c:layout>
            <c:manualLayout>
              <c:xMode val="edge"/>
              <c:yMode val="edge"/>
              <c:x val="1.7638888888888888E-2"/>
              <c:y val="3.51877777777777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30530848"/>
        <c:crosses val="autoZero"/>
        <c:crossBetween val="between"/>
        <c:majorUnit val="5.000000000000001E-2"/>
      </c:valAx>
      <c:valAx>
        <c:axId val="733754783"/>
        <c:scaling>
          <c:orientation val="minMax"/>
          <c:max val="2400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91459064327485384"/>
              <c:y val="4.929888888888889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39797855"/>
        <c:crosses val="max"/>
        <c:crossBetween val="between"/>
        <c:majorUnit val="60000"/>
      </c:valAx>
      <c:catAx>
        <c:axId val="113979785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37547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61911</xdr:colOff>
      <xdr:row>28</xdr:row>
      <xdr:rowOff>47623</xdr:rowOff>
    </xdr:from>
    <xdr:to>
      <xdr:col>10</xdr:col>
      <xdr:colOff>353474</xdr:colOff>
      <xdr:row>46</xdr:row>
      <xdr:rowOff>47173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A9A2DA7-5C7C-4361-A667-11C0913754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61911</xdr:colOff>
      <xdr:row>70</xdr:row>
      <xdr:rowOff>66675</xdr:rowOff>
    </xdr:from>
    <xdr:to>
      <xdr:col>10</xdr:col>
      <xdr:colOff>353474</xdr:colOff>
      <xdr:row>88</xdr:row>
      <xdr:rowOff>66225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1ED4EA1-3652-41FF-A70D-49E97E5D2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61911</xdr:colOff>
      <xdr:row>49</xdr:row>
      <xdr:rowOff>66675</xdr:rowOff>
    </xdr:from>
    <xdr:to>
      <xdr:col>10</xdr:col>
      <xdr:colOff>353474</xdr:colOff>
      <xdr:row>67</xdr:row>
      <xdr:rowOff>66225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6A1B954-2F00-46F2-A1E1-3D7ADEE42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9FF7A-E087-45D7-9D9A-E9A2D8E39121}">
  <dimension ref="A1:M132"/>
  <sheetViews>
    <sheetView showGridLines="0" tabSelected="1" workbookViewId="0">
      <selection activeCell="E9" sqref="E9"/>
    </sheetView>
  </sheetViews>
  <sheetFormatPr defaultColWidth="0" defaultRowHeight="16.05" customHeight="1" zeroHeight="1" x14ac:dyDescent="0.45"/>
  <cols>
    <col min="1" max="2" width="0.83203125" customWidth="1"/>
    <col min="3" max="3" width="10.609375" customWidth="1"/>
    <col min="4" max="4" width="5.609375" customWidth="1"/>
    <col min="5" max="10" width="9.88671875" customWidth="1"/>
    <col min="11" max="11" width="5.83203125" customWidth="1"/>
    <col min="12" max="13" width="9.109375" hidden="1" customWidth="1"/>
    <col min="14" max="16384" width="8.88671875" hidden="1"/>
  </cols>
  <sheetData>
    <row r="1" spans="1:12" s="2" customFormat="1" ht="15" x14ac:dyDescent="0.45">
      <c r="A1" s="2" t="s">
        <v>1</v>
      </c>
    </row>
    <row r="2" spans="1:12" s="2" customFormat="1" ht="15" x14ac:dyDescent="0.45">
      <c r="A2" s="2" t="s">
        <v>19</v>
      </c>
    </row>
    <row r="3" spans="1:12" s="2" customFormat="1" ht="15" x14ac:dyDescent="0.45">
      <c r="A3" s="2" t="s">
        <v>14</v>
      </c>
    </row>
    <row r="4" spans="1:12" s="2" customFormat="1" ht="15" x14ac:dyDescent="0.45">
      <c r="A4" s="2" t="s">
        <v>6</v>
      </c>
    </row>
    <row r="5" spans="1:12" ht="15" customHeight="1" x14ac:dyDescent="0.45"/>
    <row r="6" spans="1:12" ht="5" customHeight="1" x14ac:dyDescent="0.45"/>
    <row r="7" spans="1:12" ht="16.05" customHeight="1" x14ac:dyDescent="0.45">
      <c r="B7" s="3">
        <v>1</v>
      </c>
      <c r="C7" s="3" t="s">
        <v>2</v>
      </c>
      <c r="D7" s="2"/>
      <c r="E7" s="2"/>
      <c r="F7" s="2"/>
      <c r="G7" s="2"/>
      <c r="H7" s="2"/>
      <c r="I7" s="2"/>
      <c r="J7" s="2"/>
      <c r="K7" s="2"/>
    </row>
    <row r="8" spans="1:12" ht="16.05" customHeight="1" thickBot="1" x14ac:dyDescent="0.5"/>
    <row r="9" spans="1:12" ht="16.05" customHeight="1" x14ac:dyDescent="0.45">
      <c r="C9" t="s">
        <v>5</v>
      </c>
      <c r="D9" t="s">
        <v>15</v>
      </c>
      <c r="E9" s="6" t="s">
        <v>9</v>
      </c>
      <c r="F9" s="7" t="s">
        <v>10</v>
      </c>
      <c r="G9" s="7" t="s">
        <v>11</v>
      </c>
      <c r="H9" s="7" t="s">
        <v>12</v>
      </c>
      <c r="I9" s="7" t="s">
        <v>8</v>
      </c>
      <c r="J9" s="8" t="s">
        <v>7</v>
      </c>
    </row>
    <row r="10" spans="1:12" ht="16.05" customHeight="1" x14ac:dyDescent="0.45">
      <c r="C10" t="s">
        <v>16</v>
      </c>
      <c r="D10" t="s">
        <v>6</v>
      </c>
      <c r="E10" s="9">
        <v>2284557</v>
      </c>
      <c r="F10" s="10">
        <v>2939428</v>
      </c>
      <c r="G10" s="10">
        <v>2995075</v>
      </c>
      <c r="H10" s="10">
        <v>3052269</v>
      </c>
      <c r="I10" s="10">
        <v>3706515</v>
      </c>
      <c r="J10" s="11">
        <v>4412190</v>
      </c>
    </row>
    <row r="11" spans="1:12" ht="16.05" customHeight="1" x14ac:dyDescent="0.45">
      <c r="C11" t="s">
        <v>21</v>
      </c>
      <c r="D11" t="s">
        <v>6</v>
      </c>
      <c r="E11" s="9">
        <v>18977887</v>
      </c>
      <c r="F11" s="10">
        <v>18293153</v>
      </c>
      <c r="G11" s="10">
        <v>19155727</v>
      </c>
      <c r="H11" s="10">
        <v>19347564</v>
      </c>
      <c r="I11" s="10">
        <v>20150178</v>
      </c>
      <c r="J11" s="11">
        <v>20552969</v>
      </c>
    </row>
    <row r="12" spans="1:12" ht="16.05" customHeight="1" x14ac:dyDescent="0.45">
      <c r="C12" t="s">
        <v>20</v>
      </c>
      <c r="D12" t="s">
        <v>6</v>
      </c>
      <c r="E12" s="9">
        <v>30082501</v>
      </c>
      <c r="F12" s="10">
        <v>29339411</v>
      </c>
      <c r="G12" s="10">
        <v>30081233</v>
      </c>
      <c r="H12" s="10">
        <v>30386173</v>
      </c>
      <c r="I12" s="10">
        <v>31371739</v>
      </c>
      <c r="J12" s="11">
        <v>31438585</v>
      </c>
    </row>
    <row r="13" spans="1:12" ht="16.05" customHeight="1" thickBot="1" x14ac:dyDescent="0.5">
      <c r="C13" t="s">
        <v>0</v>
      </c>
      <c r="D13" t="s">
        <v>6</v>
      </c>
      <c r="E13" s="12">
        <v>17647329</v>
      </c>
      <c r="F13" s="13">
        <v>18088186</v>
      </c>
      <c r="G13" s="14">
        <v>18668953</v>
      </c>
      <c r="H13" s="13">
        <v>19922076</v>
      </c>
      <c r="I13" s="14">
        <v>20565210</v>
      </c>
      <c r="J13" s="15">
        <v>21241851</v>
      </c>
      <c r="L13" s="4"/>
    </row>
    <row r="14" spans="1:12" s="22" customFormat="1" ht="16.05" customHeight="1" thickBot="1" x14ac:dyDescent="0.5">
      <c r="E14" s="26"/>
      <c r="F14" s="26"/>
      <c r="G14" s="27"/>
      <c r="H14" s="26"/>
      <c r="I14" s="27"/>
      <c r="J14" s="26"/>
      <c r="L14" s="28"/>
    </row>
    <row r="15" spans="1:12" s="22" customFormat="1" ht="16.05" customHeight="1" thickBot="1" x14ac:dyDescent="0.5">
      <c r="D15" s="30" t="s">
        <v>18</v>
      </c>
      <c r="E15" s="29">
        <v>100</v>
      </c>
      <c r="F15" s="26"/>
      <c r="G15" s="27"/>
      <c r="H15" s="26"/>
      <c r="I15" s="27"/>
      <c r="J15" s="26"/>
      <c r="L15" s="28"/>
    </row>
    <row r="16" spans="1:12" ht="16.05" customHeight="1" x14ac:dyDescent="0.45">
      <c r="F16" s="24"/>
      <c r="G16" s="24"/>
      <c r="H16" s="24"/>
      <c r="I16" s="24"/>
      <c r="J16" s="24"/>
    </row>
    <row r="17" spans="2:11" ht="16.05" customHeight="1" x14ac:dyDescent="0.45">
      <c r="B17" s="3">
        <f>MAX($B$7:B16)+1</f>
        <v>2</v>
      </c>
      <c r="C17" s="3" t="s">
        <v>3</v>
      </c>
      <c r="D17" s="2"/>
      <c r="E17" s="2"/>
      <c r="F17" s="25"/>
      <c r="G17" s="25"/>
      <c r="H17" s="25"/>
      <c r="I17" s="25"/>
      <c r="J17" s="25"/>
      <c r="K17" s="2"/>
    </row>
    <row r="18" spans="2:11" ht="16.05" customHeight="1" x14ac:dyDescent="0.45">
      <c r="F18" s="24"/>
      <c r="G18" s="24"/>
      <c r="H18" s="24"/>
      <c r="I18" s="24"/>
      <c r="J18" s="24"/>
    </row>
    <row r="19" spans="2:11" ht="16.05" customHeight="1" x14ac:dyDescent="0.45">
      <c r="C19" s="17"/>
      <c r="D19" s="20" t="s">
        <v>13</v>
      </c>
      <c r="E19" s="16" t="str">
        <f>E9</f>
        <v>FY14</v>
      </c>
      <c r="F19" s="16" t="str">
        <f>F9</f>
        <v>FY15</v>
      </c>
      <c r="G19" s="16" t="str">
        <f>G9</f>
        <v>FY16</v>
      </c>
      <c r="H19" s="16" t="str">
        <f>H9</f>
        <v>FY17</v>
      </c>
      <c r="I19" s="16" t="str">
        <f>I9</f>
        <v>FY18</v>
      </c>
      <c r="J19" s="16" t="str">
        <f>J9</f>
        <v>FY19</v>
      </c>
      <c r="K19" s="21"/>
    </row>
    <row r="20" spans="2:11" ht="16.05" customHeight="1" x14ac:dyDescent="0.45">
      <c r="C20" s="1"/>
      <c r="D20" s="1" t="str">
        <f>C10</f>
        <v>現金同等物</v>
      </c>
      <c r="E20" s="5">
        <f>E10/$E$15</f>
        <v>22845.57</v>
      </c>
      <c r="F20" s="5">
        <f t="shared" ref="F20:J20" si="0">F10/$E$15</f>
        <v>29394.28</v>
      </c>
      <c r="G20" s="5">
        <f t="shared" si="0"/>
        <v>29950.75</v>
      </c>
      <c r="H20" s="5">
        <f t="shared" si="0"/>
        <v>30522.69</v>
      </c>
      <c r="I20" s="5">
        <f t="shared" si="0"/>
        <v>37065.15</v>
      </c>
      <c r="J20" s="5">
        <f t="shared" si="0"/>
        <v>44121.9</v>
      </c>
      <c r="K20" s="21"/>
    </row>
    <row r="21" spans="2:11" ht="16.05" customHeight="1" x14ac:dyDescent="0.45">
      <c r="C21" s="19"/>
      <c r="D21" s="19" t="str">
        <f>C11</f>
        <v>有利子負債</v>
      </c>
      <c r="E21" s="18">
        <f>E11/$E$15</f>
        <v>189778.87</v>
      </c>
      <c r="F21" s="18">
        <f t="shared" ref="F21:J21" si="1">F11/$E$15</f>
        <v>182931.53</v>
      </c>
      <c r="G21" s="18">
        <f t="shared" si="1"/>
        <v>191557.27</v>
      </c>
      <c r="H21" s="18">
        <f t="shared" si="1"/>
        <v>193475.64</v>
      </c>
      <c r="I21" s="18">
        <f t="shared" si="1"/>
        <v>201501.78</v>
      </c>
      <c r="J21" s="18">
        <f t="shared" si="1"/>
        <v>205529.69</v>
      </c>
      <c r="K21" s="21"/>
    </row>
    <row r="22" spans="2:11" ht="16.05" customHeight="1" x14ac:dyDescent="0.45">
      <c r="C22" s="19"/>
      <c r="D22" s="19" t="str">
        <f>C12</f>
        <v>負債</v>
      </c>
      <c r="E22" s="18">
        <f>E12/$E$15</f>
        <v>300825.01</v>
      </c>
      <c r="F22" s="18">
        <f t="shared" ref="F22:J22" si="2">F12/$E$15</f>
        <v>293394.11</v>
      </c>
      <c r="G22" s="18">
        <f t="shared" si="2"/>
        <v>300812.33</v>
      </c>
      <c r="H22" s="18">
        <f t="shared" si="2"/>
        <v>303861.73</v>
      </c>
      <c r="I22" s="18">
        <f t="shared" si="2"/>
        <v>313717.39</v>
      </c>
      <c r="J22" s="18">
        <f t="shared" si="2"/>
        <v>314385.84999999998</v>
      </c>
      <c r="K22" s="21"/>
    </row>
    <row r="23" spans="2:11" ht="16.05" customHeight="1" x14ac:dyDescent="0.45">
      <c r="C23" s="19"/>
      <c r="D23" s="19" t="s">
        <v>17</v>
      </c>
      <c r="E23" s="18">
        <f>E13/$E$15</f>
        <v>176473.29</v>
      </c>
      <c r="F23" s="18">
        <f t="shared" ref="F23:J23" si="3">F13/$E$15</f>
        <v>180881.86</v>
      </c>
      <c r="G23" s="18">
        <f t="shared" si="3"/>
        <v>186689.53</v>
      </c>
      <c r="H23" s="18">
        <f t="shared" si="3"/>
        <v>199220.76</v>
      </c>
      <c r="I23" s="18">
        <f t="shared" si="3"/>
        <v>205652.1</v>
      </c>
      <c r="J23" s="18">
        <f t="shared" si="3"/>
        <v>212418.51</v>
      </c>
      <c r="K23" s="21"/>
    </row>
    <row r="24" spans="2:11" ht="16.05" customHeight="1" x14ac:dyDescent="0.45">
      <c r="C24" s="19"/>
      <c r="D24" s="19" t="s">
        <v>19</v>
      </c>
      <c r="E24" s="23">
        <f>E22/E23</f>
        <v>1.7046489584911122</v>
      </c>
      <c r="F24" s="23">
        <f t="shared" ref="F24:J24" si="4">F22/F23</f>
        <v>1.622020638222097</v>
      </c>
      <c r="G24" s="23">
        <f t="shared" si="4"/>
        <v>1.611297269857608</v>
      </c>
      <c r="H24" s="23">
        <f t="shared" si="4"/>
        <v>1.5252513342484988</v>
      </c>
      <c r="I24" s="23">
        <f t="shared" si="4"/>
        <v>1.5254762290295114</v>
      </c>
      <c r="J24" s="23">
        <f t="shared" si="4"/>
        <v>1.4800303890654349</v>
      </c>
      <c r="K24" s="21"/>
    </row>
    <row r="25" spans="2:11" ht="16.05" customHeight="1" x14ac:dyDescent="0.45">
      <c r="C25" s="19"/>
      <c r="D25" s="19" t="s">
        <v>22</v>
      </c>
      <c r="E25" s="23">
        <f>E21/E23</f>
        <v>1.0753971323365705</v>
      </c>
      <c r="F25" s="23">
        <f t="shared" ref="F25:J25" si="5">F21/F23</f>
        <v>1.0113315398238387</v>
      </c>
      <c r="G25" s="23">
        <f t="shared" si="5"/>
        <v>1.026073984973876</v>
      </c>
      <c r="H25" s="23">
        <f t="shared" si="5"/>
        <v>0.97116204154627261</v>
      </c>
      <c r="I25" s="23">
        <f t="shared" si="5"/>
        <v>0.97981873270440711</v>
      </c>
      <c r="J25" s="23">
        <f t="shared" si="5"/>
        <v>0.96756958703834239</v>
      </c>
      <c r="K25" s="21"/>
    </row>
    <row r="26" spans="2:11" ht="16.05" customHeight="1" x14ac:dyDescent="0.45">
      <c r="C26" s="20"/>
      <c r="D26" s="20" t="s">
        <v>23</v>
      </c>
      <c r="E26" s="31">
        <f>(E21-E20)/E23</f>
        <v>0.94594088431172774</v>
      </c>
      <c r="F26" s="31">
        <f t="shared" ref="F26:J26" si="6">(F21-F20)/F23</f>
        <v>0.8488261343619532</v>
      </c>
      <c r="G26" s="31">
        <f t="shared" si="6"/>
        <v>0.86564318845304278</v>
      </c>
      <c r="H26" s="31">
        <f t="shared" si="6"/>
        <v>0.81795165323131991</v>
      </c>
      <c r="I26" s="31">
        <f t="shared" si="6"/>
        <v>0.79958643748349767</v>
      </c>
      <c r="J26" s="31">
        <f t="shared" si="6"/>
        <v>0.75985746251586084</v>
      </c>
      <c r="K26" s="21"/>
    </row>
    <row r="27" spans="2:11" ht="16.05" customHeight="1" x14ac:dyDescent="0.45"/>
    <row r="28" spans="2:11" ht="16.05" customHeight="1" x14ac:dyDescent="0.45">
      <c r="B28" s="3">
        <f>MAX($B$7:B27)+1</f>
        <v>3</v>
      </c>
      <c r="C28" s="3" t="s">
        <v>4</v>
      </c>
      <c r="D28" s="2"/>
      <c r="E28" s="2"/>
      <c r="F28" s="2"/>
      <c r="G28" s="2"/>
      <c r="H28" s="2"/>
      <c r="I28" s="2"/>
      <c r="J28" s="2"/>
      <c r="K28" s="2"/>
    </row>
    <row r="29" spans="2:11" ht="16.05" customHeight="1" x14ac:dyDescent="0.45"/>
    <row r="30" spans="2:11" ht="16.05" customHeight="1" x14ac:dyDescent="0.45"/>
    <row r="31" spans="2:11" ht="16.05" customHeight="1" x14ac:dyDescent="0.45"/>
    <row r="32" spans="2:11" ht="16.05" customHeight="1" x14ac:dyDescent="0.45"/>
    <row r="33" spans="3:3" ht="16.05" customHeight="1" x14ac:dyDescent="0.45"/>
    <row r="34" spans="3:3" ht="16.05" customHeight="1" x14ac:dyDescent="0.45"/>
    <row r="35" spans="3:3" ht="16.05" customHeight="1" x14ac:dyDescent="0.45"/>
    <row r="36" spans="3:3" ht="16.05" customHeight="1" x14ac:dyDescent="0.45"/>
    <row r="37" spans="3:3" ht="16.05" customHeight="1" x14ac:dyDescent="0.45"/>
    <row r="38" spans="3:3" ht="16.05" customHeight="1" x14ac:dyDescent="0.45"/>
    <row r="39" spans="3:3" ht="16.05" customHeight="1" x14ac:dyDescent="0.45"/>
    <row r="40" spans="3:3" ht="16.05" customHeight="1" x14ac:dyDescent="0.45"/>
    <row r="41" spans="3:3" ht="16.05" customHeight="1" x14ac:dyDescent="0.45"/>
    <row r="42" spans="3:3" ht="16.05" customHeight="1" x14ac:dyDescent="0.45"/>
    <row r="43" spans="3:3" ht="16.05" customHeight="1" x14ac:dyDescent="0.45"/>
    <row r="44" spans="3:3" ht="16.05" customHeight="1" x14ac:dyDescent="0.45"/>
    <row r="45" spans="3:3" ht="16.05" customHeight="1" x14ac:dyDescent="0.45"/>
    <row r="46" spans="3:3" ht="16.05" customHeight="1" x14ac:dyDescent="0.45"/>
    <row r="47" spans="3:3" ht="16.05" customHeight="1" x14ac:dyDescent="0.45"/>
    <row r="48" spans="3:3" ht="16.05" customHeight="1" x14ac:dyDescent="0.45">
      <c r="C48" t="s">
        <v>24</v>
      </c>
    </row>
    <row r="49" ht="16.05" customHeight="1" x14ac:dyDescent="0.45"/>
    <row r="50" ht="16.05" customHeight="1" x14ac:dyDescent="0.45"/>
    <row r="51" ht="16.05" customHeight="1" x14ac:dyDescent="0.45"/>
    <row r="52" ht="16.05" customHeight="1" x14ac:dyDescent="0.45"/>
    <row r="53" ht="16.05" customHeight="1" x14ac:dyDescent="0.45"/>
    <row r="54" ht="16.05" customHeight="1" x14ac:dyDescent="0.45"/>
    <row r="55" ht="16.05" customHeight="1" x14ac:dyDescent="0.45"/>
    <row r="56" ht="16.05" customHeight="1" x14ac:dyDescent="0.45"/>
    <row r="57" ht="16.05" customHeight="1" x14ac:dyDescent="0.45"/>
    <row r="58" ht="16.05" customHeight="1" x14ac:dyDescent="0.45"/>
    <row r="59" ht="16.05" customHeight="1" x14ac:dyDescent="0.45"/>
    <row r="60" ht="16.05" customHeight="1" x14ac:dyDescent="0.45"/>
    <row r="61" ht="16.05" customHeight="1" x14ac:dyDescent="0.45"/>
    <row r="62" ht="16.05" customHeight="1" x14ac:dyDescent="0.45"/>
    <row r="63" ht="16.05" customHeight="1" x14ac:dyDescent="0.45"/>
    <row r="64" ht="16.05" customHeight="1" x14ac:dyDescent="0.45"/>
    <row r="65" spans="3:3" ht="16.05" customHeight="1" x14ac:dyDescent="0.45"/>
    <row r="66" spans="3:3" ht="16.05" customHeight="1" x14ac:dyDescent="0.45"/>
    <row r="67" spans="3:3" ht="16.05" customHeight="1" x14ac:dyDescent="0.45"/>
    <row r="68" spans="3:3" ht="16.05" customHeight="1" x14ac:dyDescent="0.45"/>
    <row r="69" spans="3:3" ht="16.05" customHeight="1" x14ac:dyDescent="0.45">
      <c r="C69" t="s">
        <v>25</v>
      </c>
    </row>
    <row r="70" spans="3:3" ht="16.05" customHeight="1" x14ac:dyDescent="0.45"/>
    <row r="71" spans="3:3" ht="16.05" customHeight="1" x14ac:dyDescent="0.45"/>
    <row r="72" spans="3:3" ht="16.05" customHeight="1" x14ac:dyDescent="0.45"/>
    <row r="73" spans="3:3" ht="16.05" customHeight="1" x14ac:dyDescent="0.45"/>
    <row r="74" spans="3:3" ht="16.05" customHeight="1" x14ac:dyDescent="0.45"/>
    <row r="75" spans="3:3" ht="16.05" customHeight="1" x14ac:dyDescent="0.45"/>
    <row r="76" spans="3:3" ht="16.05" customHeight="1" x14ac:dyDescent="0.45"/>
    <row r="77" spans="3:3" ht="16.05" customHeight="1" x14ac:dyDescent="0.45"/>
    <row r="78" spans="3:3" ht="16.05" customHeight="1" x14ac:dyDescent="0.45"/>
    <row r="79" spans="3:3" ht="16.05" customHeight="1" x14ac:dyDescent="0.45"/>
    <row r="80" spans="3:3" ht="16.05" customHeight="1" x14ac:dyDescent="0.45"/>
    <row r="81" spans="3:3" ht="16.05" customHeight="1" x14ac:dyDescent="0.45"/>
    <row r="82" spans="3:3" ht="16.05" customHeight="1" x14ac:dyDescent="0.45"/>
    <row r="83" spans="3:3" ht="16.05" customHeight="1" x14ac:dyDescent="0.45"/>
    <row r="84" spans="3:3" ht="16.05" customHeight="1" x14ac:dyDescent="0.45"/>
    <row r="85" spans="3:3" ht="16.05" customHeight="1" x14ac:dyDescent="0.45"/>
    <row r="86" spans="3:3" ht="16.05" customHeight="1" x14ac:dyDescent="0.45"/>
    <row r="87" spans="3:3" ht="16.05" customHeight="1" x14ac:dyDescent="0.45"/>
    <row r="88" spans="3:3" ht="16.05" customHeight="1" x14ac:dyDescent="0.45"/>
    <row r="89" spans="3:3" ht="16.05" customHeight="1" x14ac:dyDescent="0.45"/>
    <row r="90" spans="3:3" ht="16.05" customHeight="1" x14ac:dyDescent="0.45">
      <c r="C90" t="s">
        <v>26</v>
      </c>
    </row>
    <row r="91" spans="3:3" ht="16.05" hidden="1" customHeight="1" x14ac:dyDescent="0.45"/>
    <row r="92" spans="3:3" ht="16.05" hidden="1" customHeight="1" x14ac:dyDescent="0.45"/>
    <row r="93" spans="3:3" ht="16.05" hidden="1" customHeight="1" x14ac:dyDescent="0.45"/>
    <row r="94" spans="3:3" ht="16.05" hidden="1" customHeight="1" x14ac:dyDescent="0.45"/>
    <row r="95" spans="3:3" ht="16.05" hidden="1" customHeight="1" x14ac:dyDescent="0.45"/>
    <row r="96" spans="3:3" ht="16.05" hidden="1" customHeight="1" x14ac:dyDescent="0.45"/>
    <row r="97" ht="16.05" hidden="1" customHeight="1" x14ac:dyDescent="0.45"/>
    <row r="98" ht="16.05" hidden="1" customHeight="1" x14ac:dyDescent="0.45"/>
    <row r="99" ht="16.05" hidden="1" customHeight="1" x14ac:dyDescent="0.45"/>
    <row r="100" ht="16.05" hidden="1" customHeight="1" x14ac:dyDescent="0.45"/>
    <row r="101" ht="16.05" hidden="1" customHeight="1" x14ac:dyDescent="0.45"/>
    <row r="102" ht="16.05" hidden="1" customHeight="1" x14ac:dyDescent="0.45"/>
    <row r="103" ht="16.05" hidden="1" customHeight="1" x14ac:dyDescent="0.45"/>
    <row r="104" ht="16.05" hidden="1" customHeight="1" x14ac:dyDescent="0.45"/>
    <row r="105" ht="16.05" hidden="1" customHeight="1" x14ac:dyDescent="0.45"/>
    <row r="106" ht="16.05" hidden="1" customHeight="1" x14ac:dyDescent="0.45"/>
    <row r="107" ht="16.05" hidden="1" customHeight="1" x14ac:dyDescent="0.45"/>
    <row r="108" ht="16.05" hidden="1" customHeight="1" x14ac:dyDescent="0.45"/>
    <row r="109" ht="16.05" hidden="1" customHeight="1" x14ac:dyDescent="0.45"/>
    <row r="110" ht="16.05" hidden="1" customHeight="1" x14ac:dyDescent="0.45"/>
    <row r="111" ht="16.05" hidden="1" customHeight="1" x14ac:dyDescent="0.45"/>
    <row r="112" ht="16.05" hidden="1" customHeight="1" x14ac:dyDescent="0.45"/>
    <row r="113" ht="16.05" hidden="1" customHeight="1" x14ac:dyDescent="0.45"/>
    <row r="114" ht="16.05" hidden="1" customHeight="1" x14ac:dyDescent="0.45"/>
    <row r="115" ht="16.05" hidden="1" customHeight="1" x14ac:dyDescent="0.45"/>
    <row r="116" ht="16.05" hidden="1" customHeight="1" x14ac:dyDescent="0.45"/>
    <row r="117" ht="16.05" hidden="1" customHeight="1" x14ac:dyDescent="0.45"/>
    <row r="118" ht="16.05" hidden="1" customHeight="1" x14ac:dyDescent="0.45"/>
    <row r="119" ht="16.05" hidden="1" customHeight="1" x14ac:dyDescent="0.45"/>
    <row r="120" ht="16.05" hidden="1" customHeight="1" x14ac:dyDescent="0.45"/>
    <row r="121" ht="16.05" hidden="1" customHeight="1" x14ac:dyDescent="0.45"/>
    <row r="122" ht="16.05" hidden="1" customHeight="1" x14ac:dyDescent="0.45"/>
    <row r="123" ht="16.05" hidden="1" customHeight="1" x14ac:dyDescent="0.45"/>
    <row r="124" ht="16.05" hidden="1" customHeight="1" x14ac:dyDescent="0.45"/>
    <row r="125" ht="16.05" hidden="1" customHeight="1" x14ac:dyDescent="0.45"/>
    <row r="126" ht="16.05" hidden="1" customHeight="1" x14ac:dyDescent="0.45"/>
    <row r="127" ht="16.05" hidden="1" customHeight="1" x14ac:dyDescent="0.45"/>
    <row r="128" ht="16.05" hidden="1" customHeight="1" x14ac:dyDescent="0.45"/>
    <row r="129" ht="16.05" hidden="1" customHeight="1" x14ac:dyDescent="0.45"/>
    <row r="130" ht="16.05" hidden="1" customHeight="1" x14ac:dyDescent="0.45"/>
    <row r="131" ht="16.05" hidden="1" customHeight="1" x14ac:dyDescent="0.45"/>
    <row r="132" ht="16.05" hidden="1" customHeight="1" x14ac:dyDescent="0.45"/>
  </sheetData>
  <phoneticPr fontI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7796AEA3-9C77-4761-9331-E287E0D2EB05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DEレシオ!E26:J26</xm:f>
              <xm:sqref>K26</xm:sqref>
            </x14:sparkline>
          </x14:sparklines>
        </x14:sparklineGroup>
        <x14:sparklineGroup displayEmptyCellsAs="gap" high="1" low="1" xr2:uid="{2C5DC15E-5597-48EE-BE3E-9CEAF6B91C64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DEレシオ!E24:J24</xm:f>
              <xm:sqref>K24</xm:sqref>
            </x14:sparkline>
          </x14:sparklines>
        </x14:sparklineGroup>
        <x14:sparklineGroup displayEmptyCellsAs="gap" high="1" low="1" xr2:uid="{5ECB1C6C-9163-4666-9410-E2376490A4BE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DEレシオ!E25:J25</xm:f>
              <xm:sqref>K25</xm:sqref>
            </x14:sparkline>
          </x14:sparklines>
        </x14:sparklineGroup>
        <x14:sparklineGroup displayEmptyCellsAs="gap" high="1" low="1" xr2:uid="{958BF6F5-B062-4574-B068-864AE938E376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DEレシオ!E21:J21</xm:f>
              <xm:sqref>K21</xm:sqref>
            </x14:sparkline>
          </x14:sparklines>
        </x14:sparklineGroup>
        <x14:sparklineGroup displayEmptyCellsAs="gap" high="1" low="1" xr2:uid="{2FCC6C4D-7E86-4539-86E9-5A9C04281CD0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DEレシオ!E22:J22</xm:f>
              <xm:sqref>K22</xm:sqref>
            </x14:sparkline>
          </x14:sparklines>
        </x14:sparklineGroup>
        <x14:sparklineGroup displayEmptyCellsAs="gap" high="1" low="1" xr2:uid="{78B338F4-17B8-47F9-8C41-37032708E504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DEレシオ!E23:J23</xm:f>
              <xm:sqref>K23</xm:sqref>
            </x14:sparkline>
          </x14:sparklines>
        </x14:sparklineGroup>
        <x14:sparklineGroup displayEmptyCellsAs="gap" high="1" low="1" xr2:uid="{9E0F55B6-B92E-4CCB-9592-E666A03E9C8E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DEレシオ!E20:J20</xm:f>
              <xm:sqref>K20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DEレシオ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2020-07-12T04:28:23Z</dcterms:created>
  <dcterms:modified xsi:type="dcterms:W3CDTF">2020-07-15T07:43:45Z</dcterms:modified>
</cp:coreProperties>
</file>