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2" documentId="8_{A9A38909-D540-4179-A30A-9A9D5562F97F}" xr6:coauthVersionLast="45" xr6:coauthVersionMax="45" xr10:uidLastSave="{BED91CF4-6CBC-4A74-97CF-75DD209BD403}"/>
  <bookViews>
    <workbookView xWindow="-98" yWindow="-98" windowWidth="20715" windowHeight="13276" tabRatio="877" xr2:uid="{00000000-000D-0000-FFFF-FFFF00000000}"/>
  </bookViews>
  <sheets>
    <sheet name="売上高総利益率" sheetId="5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0" l="1"/>
  <c r="H21" i="50"/>
  <c r="I21" i="50"/>
  <c r="J21" i="50"/>
  <c r="F21" i="50"/>
  <c r="E21" i="50"/>
  <c r="G20" i="50"/>
  <c r="E20" i="50"/>
  <c r="F20" i="50"/>
  <c r="E19" i="50"/>
  <c r="F19" i="50" l="1"/>
  <c r="G19" i="50"/>
  <c r="H19" i="50"/>
  <c r="I19" i="50"/>
  <c r="J19" i="50"/>
  <c r="C19" i="50"/>
  <c r="H20" i="50"/>
  <c r="I20" i="50"/>
  <c r="J20" i="50"/>
  <c r="J18" i="50"/>
  <c r="I18" i="50"/>
  <c r="H18" i="50"/>
  <c r="G18" i="50"/>
  <c r="F18" i="50"/>
  <c r="E18" i="50"/>
  <c r="B16" i="50"/>
  <c r="B23" i="50" s="1"/>
</calcChain>
</file>

<file path=xl/sharedStrings.xml><?xml version="1.0" encoding="utf-8"?>
<sst xmlns="http://schemas.openxmlformats.org/spreadsheetml/2006/main" count="26" uniqueCount="23">
  <si>
    <t>売上原価</t>
    <rPh sb="0" eb="2">
      <t>ウリアゲ</t>
    </rPh>
    <rPh sb="2" eb="4">
      <t>ゲンカ</t>
    </rPh>
    <phoneticPr fontId="1"/>
  </si>
  <si>
    <t>売上総利益</t>
    <rPh sb="0" eb="2">
      <t>ウリアゲ</t>
    </rPh>
    <rPh sb="2" eb="5">
      <t>ソウリエキ</t>
    </rPh>
    <phoneticPr fontId="1"/>
  </si>
  <si>
    <t>経営分析</t>
    <rPh sb="0" eb="2">
      <t>ケイエイ</t>
    </rPh>
    <rPh sb="2" eb="4">
      <t>ブンセキ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</si>
  <si>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</si>
  <si>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</si>
  <si>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</si>
  <si>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期間</t>
    <rPh sb="0" eb="2">
      <t>キカン</t>
    </rPh>
    <phoneticPr fontId="1"/>
  </si>
  <si>
    <t>百万円</t>
    <rPh sb="0" eb="3">
      <t>ヒャクマンエン</t>
    </rPh>
    <phoneticPr fontId="1"/>
  </si>
  <si>
    <t>FY19</t>
    <phoneticPr fontId="1"/>
  </si>
  <si>
    <t>FY18</t>
    <phoneticPr fontId="1"/>
  </si>
  <si>
    <t>FY14</t>
  </si>
  <si>
    <t>FY15</t>
  </si>
  <si>
    <t>FY16</t>
  </si>
  <si>
    <t>FY17</t>
  </si>
  <si>
    <t>サンプル_トヨタ自動車</t>
    <rPh sb="8" eb="11">
      <t>ジドウシャ</t>
    </rPh>
    <phoneticPr fontId="1"/>
  </si>
  <si>
    <t>年度</t>
    <rPh sb="0" eb="2">
      <t>ネンド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</si>
  <si>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</si>
  <si>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円</t>
    <rPh sb="0" eb="1">
      <t>エン</t>
    </rPh>
    <phoneticPr fontId="1"/>
  </si>
  <si>
    <t>億円</t>
    <rPh sb="0" eb="2">
      <t>オクエン</t>
    </rPh>
    <phoneticPr fontId="1"/>
  </si>
  <si>
    <t>%</t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</si>
  <si>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</si>
  <si>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商品・製品売上高</t>
    <rPh sb="0" eb="2">
      <t>ショウヒン</t>
    </rPh>
    <rPh sb="3" eb="5">
      <t>セイヒン</t>
    </rPh>
    <rPh sb="5" eb="7">
      <t>ウリアゲ</t>
    </rPh>
    <rPh sb="7" eb="8">
      <t>ダカ</t>
    </rPh>
    <phoneticPr fontId="1"/>
  </si>
  <si>
    <t>売上高総利益率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</si>
</sst>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#,##0.0;[Red]\-#,##0.0"/>
    <numFmt numFmtId="178" formatCode="0_ 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38" fontId="5" fillId="3" borderId="6" xfId="1" applyFont="1" applyFill="1" applyBorder="1" applyAlignment="1"/>
    <xf numFmtId="0" fontId="0" fillId="0" borderId="0" xfId="0" applyFont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38" fontId="5" fillId="3" borderId="5" xfId="1" applyFont="1" applyFill="1" applyBorder="1" applyAlignment="1"/>
    <xf numFmtId="38" fontId="5" fillId="3" borderId="1" xfId="1" applyFont="1" applyFill="1" applyBorder="1" applyAlignment="1"/>
    <xf numFmtId="38" fontId="5" fillId="3" borderId="1" xfId="1" applyFont="1" applyFill="1" applyBorder="1" applyAlignment="1">
      <alignment wrapText="1"/>
    </xf>
    <xf numFmtId="0" fontId="0" fillId="0" borderId="14" xfId="0" applyFill="1" applyBorder="1" applyAlignment="1">
      <alignment horizontal="right"/>
    </xf>
    <xf numFmtId="38" fontId="5" fillId="3" borderId="7" xfId="1" applyFont="1" applyFill="1" applyBorder="1" applyAlignment="1"/>
    <xf numFmtId="38" fontId="5" fillId="3" borderId="8" xfId="1" applyFont="1" applyFill="1" applyBorder="1" applyAlignment="1"/>
    <xf numFmtId="38" fontId="5" fillId="3" borderId="8" xfId="1" applyFont="1" applyFill="1" applyBorder="1" applyAlignment="1">
      <alignment wrapText="1"/>
    </xf>
    <xf numFmtId="38" fontId="5" fillId="3" borderId="9" xfId="1" applyFont="1" applyFill="1" applyBorder="1" applyAlignment="1"/>
    <xf numFmtId="0" fontId="0" fillId="0" borderId="12" xfId="0" applyFont="1" applyBorder="1" applyAlignment="1">
      <alignment horizontal="right"/>
    </xf>
    <xf numFmtId="178" fontId="0" fillId="0" borderId="10" xfId="0" applyNumberFormat="1" applyBorder="1" applyAlignment="1">
      <alignment horizontal="center"/>
    </xf>
    <xf numFmtId="178" fontId="4" fillId="3" borderId="2" xfId="0" applyNumberFormat="1" applyFont="1" applyFill="1" applyBorder="1" applyAlignment="1">
      <alignment horizontal="center"/>
    </xf>
    <xf numFmtId="178" fontId="4" fillId="3" borderId="3" xfId="0" applyNumberFormat="1" applyFont="1" applyFill="1" applyBorder="1" applyAlignment="1">
      <alignment horizontal="center"/>
    </xf>
    <xf numFmtId="178" fontId="4" fillId="3" borderId="4" xfId="0" applyNumberFormat="1" applyFont="1" applyFill="1" applyBorder="1" applyAlignment="1">
      <alignment horizontal="center"/>
    </xf>
    <xf numFmtId="38" fontId="0" fillId="0" borderId="12" xfId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38" fontId="0" fillId="0" borderId="15" xfId="1" applyFont="1" applyBorder="1" applyAlignment="1">
      <alignment horizontal="right"/>
    </xf>
    <xf numFmtId="177" fontId="0" fillId="0" borderId="14" xfId="1" applyNumberFormat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売上高総利益率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317690058479528E-2"/>
          <c:y val="0.15331722222222222"/>
          <c:w val="0.84114488304093571"/>
          <c:h val="0.67874083333333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売上高総利益率!$C$19:$D$19</c:f>
              <c:strCache>
                <c:ptCount val="2"/>
                <c:pt idx="0">
                  <c:v>売上原価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売上高総利益率!$E$18:$J$18</c15:sqref>
                  </c15:fullRef>
                </c:ext>
              </c:extLst>
              <c:f>売上高総利益率!$F$18:$J$18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売上高総利益率!$E$19:$J$19</c15:sqref>
                  </c15:fullRef>
                </c:ext>
              </c:extLst>
              <c:f>売上高総利益率!$F$19:$J$19</c:f>
              <c:numCache>
                <c:formatCode>#,##0_);[Red]\(#,##0\)</c:formatCode>
                <c:ptCount val="5"/>
                <c:pt idx="0">
                  <c:v>214560.86</c:v>
                </c:pt>
                <c:pt idx="1">
                  <c:v>215430.35</c:v>
                </c:pt>
                <c:pt idx="2">
                  <c:v>226004.74</c:v>
                </c:pt>
                <c:pt idx="3">
                  <c:v>233894.95</c:v>
                </c:pt>
                <c:pt idx="4">
                  <c:v>231427.44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14-49C5-BA1B-5C9ACC64D84A}"/>
            </c:ext>
          </c:extLst>
        </c:ser>
        <c:ser>
          <c:idx val="1"/>
          <c:order val="1"/>
          <c:tx>
            <c:strRef>
              <c:f>売上高総利益率!$C$20:$D$20</c:f>
              <c:strCache>
                <c:ptCount val="2"/>
                <c:pt idx="0">
                  <c:v>売上総利益</c:v>
                </c:pt>
                <c:pt idx="1">
                  <c:v>億円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売上高総利益率!$E$18:$J$18</c15:sqref>
                  </c15:fullRef>
                </c:ext>
              </c:extLst>
              <c:f>売上高総利益率!$F$18:$J$18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売上高総利益率!$E$20:$J$20</c15:sqref>
                  </c15:fullRef>
                </c:ext>
              </c:extLst>
              <c:f>売上高総利益率!$F$20:$J$20</c:f>
              <c:numCache>
                <c:formatCode>#,##0_);[Red]\(#,##0\)</c:formatCode>
                <c:ptCount val="5"/>
                <c:pt idx="0">
                  <c:v>50930.25</c:v>
                </c:pt>
                <c:pt idx="1">
                  <c:v>42704.61</c:v>
                </c:pt>
                <c:pt idx="2">
                  <c:v>48198.02</c:v>
                </c:pt>
                <c:pt idx="3">
                  <c:v>47158.43</c:v>
                </c:pt>
                <c:pt idx="4">
                  <c:v>46170.05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714-49C5-BA1B-5C9ACC64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3422016"/>
        <c:axId val="463337200"/>
      </c:barChart>
      <c:lineChart>
        <c:grouping val="standard"/>
        <c:varyColors val="0"/>
        <c:ser>
          <c:idx val="2"/>
          <c:order val="2"/>
          <c:tx>
            <c:strRef>
              <c:f>売上高総利益率!$C$21:$D$21</c:f>
              <c:strCache>
                <c:ptCount val="2"/>
                <c:pt idx="0">
                  <c:v>売上高総利益率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567251461988304E-3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14-49C5-BA1B-5C9ACC64D84A}"/>
                </c:ext>
              </c:extLst>
            </c:dLbl>
            <c:dLbl>
              <c:idx val="1"/>
              <c:layout>
                <c:manualLayout>
                  <c:x val="-1.2997076023391813E-2"/>
                  <c:y val="-4.2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14-49C5-BA1B-5C9ACC64D84A}"/>
                </c:ext>
              </c:extLst>
            </c:dLbl>
            <c:dLbl>
              <c:idx val="2"/>
              <c:layout>
                <c:manualLayout>
                  <c:x val="-7.4269005847953217E-3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14-49C5-BA1B-5C9ACC64D84A}"/>
                </c:ext>
              </c:extLst>
            </c:dLbl>
            <c:dLbl>
              <c:idx val="3"/>
              <c:layout>
                <c:manualLayout>
                  <c:x val="-7.4269005847954579E-3"/>
                  <c:y val="-2.8222222222222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14-49C5-BA1B-5C9ACC64D84A}"/>
                </c:ext>
              </c:extLst>
            </c:dLbl>
            <c:dLbl>
              <c:idx val="4"/>
              <c:layout>
                <c:manualLayout>
                  <c:x val="-3.7134502923976609E-3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14-49C5-BA1B-5C9ACC64D8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売上高総利益率!$E$18:$J$18</c15:sqref>
                  </c15:fullRef>
                </c:ext>
              </c:extLst>
              <c:f>売上高総利益率!$F$18:$J$18</c:f>
              <c:strCache>
                <c:ptCount val="5"/>
                <c:pt idx="0">
                  <c:v>FY15</c:v>
                </c:pt>
                <c:pt idx="1">
                  <c:v>FY16</c:v>
                </c:pt>
                <c:pt idx="2">
                  <c:v>FY17</c:v>
                </c:pt>
                <c:pt idx="3">
                  <c:v>FY18</c:v>
                </c:pt>
                <c:pt idx="4">
                  <c:v>FY19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売上高総利益率!$E$21:$J$21</c15:sqref>
                  </c15:fullRef>
                </c:ext>
              </c:extLst>
              <c:f>売上高総利益率!$F$21:$J$21</c:f>
              <c:numCache>
                <c:formatCode>#,##0.0;[Red]\-#,##0.0</c:formatCode>
                <c:ptCount val="5"/>
                <c:pt idx="0">
                  <c:v>19.18341069876125</c:v>
                </c:pt>
                <c:pt idx="1">
                  <c:v>16.543520490211787</c:v>
                </c:pt>
                <c:pt idx="2">
                  <c:v>17.577510890116496</c:v>
                </c:pt>
                <c:pt idx="3">
                  <c:v>16.779171985051381</c:v>
                </c:pt>
                <c:pt idx="4">
                  <c:v>16.632012775043464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4-49C5-BA1B-5C9ACC64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12128"/>
        <c:axId val="623926656"/>
      </c:lineChart>
      <c:catAx>
        <c:axId val="3477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926656"/>
        <c:crosses val="autoZero"/>
        <c:auto val="1"/>
        <c:lblAlgn val="ctr"/>
        <c:lblOffset val="100"/>
        <c:noMultiLvlLbl val="0"/>
      </c:catAx>
      <c:valAx>
        <c:axId val="623926656"/>
        <c:scaling>
          <c:orientation val="minMax"/>
          <c:max val="2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1.2997076023391813E-2"/>
              <c:y val="5.25797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7712128"/>
        <c:crosses val="autoZero"/>
        <c:crossBetween val="between"/>
        <c:majorUnit val="1"/>
      </c:valAx>
      <c:valAx>
        <c:axId val="463337200"/>
        <c:scaling>
          <c:orientation val="minMax"/>
          <c:max val="3000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.8960233918128655"/>
              <c:y val="4.55241666666666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3422016"/>
        <c:crosses val="max"/>
        <c:crossBetween val="between"/>
        <c:majorUnit val="60000"/>
      </c:valAx>
      <c:catAx>
        <c:axId val="393422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337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</xdr:colOff>
      <xdr:row>23</xdr:row>
      <xdr:rowOff>66674</xdr:rowOff>
    </xdr:from>
    <xdr:to>
      <xdr:col>10</xdr:col>
      <xdr:colOff>379668</xdr:colOff>
      <xdr:row>41</xdr:row>
      <xdr:rowOff>66224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8243A4-2123-44EA-A830-8F5BAF236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7133D-6C95-4C37-B755-9D9901FB8090}">
  <dimension ref="A1:M113"/>
  <sheetViews>
    <sheetView showGridLines="0" tabSelected="1" workbookViewId="0">
      <selection activeCell="E10" sqref="E10"/>
    </sheetView>
  </sheetViews>
  <sheetFormatPr defaultColWidth="0" defaultRowHeight="16.05" customHeight="1" zeroHeight="1" x14ac:dyDescent="0.45"/>
  <cols>
    <col min="1" max="2" width="0.83203125" customWidth="1"/>
    <col min="3" max="3" width="10.609375" customWidth="1"/>
    <col min="4" max="4" width="5.609375" customWidth="1"/>
    <col min="5" max="10" width="9.88671875" customWidth="1"/>
    <col min="11" max="11" width="5.8320312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2</v>
      </c>
    </row>
    <row r="2" spans="1:12" s="1" customFormat="1" ht="15" x14ac:dyDescent="0.45">
      <c r="A2" s="1" t="s">
        <v>22</v>
      </c>
    </row>
    <row r="3" spans="1:12" s="1" customFormat="1" ht="15" x14ac:dyDescent="0.45">
      <c r="A3" s="1" t="s">
        <v>14</v>
      </c>
    </row>
    <row r="4" spans="1:12" s="1" customFormat="1" ht="15" x14ac:dyDescent="0.45">
      <c r="A4" s="1" t="s">
        <v>17</v>
      </c>
    </row>
    <row r="5" spans="1:12" ht="15" customHeight="1" x14ac:dyDescent="0.45"/>
    <row r="6" spans="1:12" ht="5" customHeight="1" x14ac:dyDescent="0.45"/>
    <row r="7" spans="1:12" ht="16.05" customHeight="1" x14ac:dyDescent="0.45">
      <c r="B7" s="2">
        <v>1</v>
      </c>
      <c r="C7" s="2" t="s">
        <v>3</v>
      </c>
      <c r="D7" s="1"/>
      <c r="E7" s="1"/>
      <c r="F7" s="1"/>
      <c r="G7" s="1"/>
      <c r="H7" s="1"/>
      <c r="I7" s="1"/>
      <c r="J7" s="1"/>
      <c r="K7" s="1"/>
    </row>
    <row r="8" spans="1:12" ht="16.05" customHeight="1" thickBot="1" x14ac:dyDescent="0.5"/>
    <row r="9" spans="1:12" ht="16.05" customHeight="1" x14ac:dyDescent="0.45">
      <c r="C9" t="s">
        <v>6</v>
      </c>
      <c r="D9" t="s">
        <v>15</v>
      </c>
      <c r="E9" s="30" t="s">
        <v>10</v>
      </c>
      <c r="F9" s="31" t="s">
        <v>11</v>
      </c>
      <c r="G9" s="31" t="s">
        <v>12</v>
      </c>
      <c r="H9" s="31" t="s">
        <v>13</v>
      </c>
      <c r="I9" s="31" t="s">
        <v>9</v>
      </c>
      <c r="J9" s="32" t="s">
        <v>8</v>
      </c>
    </row>
    <row r="10" spans="1:12" ht="16.05" customHeight="1" x14ac:dyDescent="0.45">
      <c r="C10" s="16" t="s">
        <v>21</v>
      </c>
      <c r="D10" t="s">
        <v>7</v>
      </c>
      <c r="E10" s="20">
        <v>25612836</v>
      </c>
      <c r="F10" s="21">
        <v>26549111</v>
      </c>
      <c r="G10" s="21">
        <v>25813496</v>
      </c>
      <c r="H10" s="22">
        <v>27420276</v>
      </c>
      <c r="I10" s="21">
        <v>28105338</v>
      </c>
      <c r="J10" s="15">
        <v>27759749</v>
      </c>
    </row>
    <row r="11" spans="1:12" ht="16.05" customHeight="1" thickBot="1" x14ac:dyDescent="0.5">
      <c r="C11" s="16" t="s">
        <v>0</v>
      </c>
      <c r="D11" t="s">
        <v>7</v>
      </c>
      <c r="E11" s="24">
        <v>20916362</v>
      </c>
      <c r="F11" s="25">
        <v>21456086</v>
      </c>
      <c r="G11" s="26">
        <v>21543035</v>
      </c>
      <c r="H11" s="25">
        <v>22600474</v>
      </c>
      <c r="I11" s="26">
        <v>23389495</v>
      </c>
      <c r="J11" s="27">
        <v>23142744</v>
      </c>
      <c r="L11" s="3"/>
    </row>
    <row r="12" spans="1:12" s="8" customFormat="1" ht="16.05" customHeight="1" thickBot="1" x14ac:dyDescent="0.5">
      <c r="E12" s="11"/>
      <c r="F12" s="11"/>
      <c r="G12" s="17"/>
      <c r="H12" s="18"/>
      <c r="I12" s="19"/>
      <c r="J12" s="11"/>
      <c r="L12" s="12"/>
    </row>
    <row r="13" spans="1:12" s="8" customFormat="1" ht="16.05" customHeight="1" thickBot="1" x14ac:dyDescent="0.5">
      <c r="D13" s="14" t="s">
        <v>16</v>
      </c>
      <c r="E13" s="13">
        <v>100</v>
      </c>
      <c r="F13" s="11"/>
      <c r="G13" s="17"/>
      <c r="H13" s="18"/>
      <c r="I13" s="19"/>
      <c r="J13" s="11"/>
      <c r="L13" s="12"/>
    </row>
    <row r="14" spans="1:12" s="8" customFormat="1" ht="16.05" customHeight="1" thickBot="1" x14ac:dyDescent="0.5">
      <c r="D14" s="14" t="s">
        <v>20</v>
      </c>
      <c r="E14" s="13">
        <v>100</v>
      </c>
      <c r="F14" s="11"/>
      <c r="G14" s="17"/>
      <c r="H14" s="18"/>
      <c r="I14" s="19"/>
      <c r="J14" s="11"/>
      <c r="L14" s="12"/>
    </row>
    <row r="15" spans="1:12" s="8" customFormat="1" ht="16.05" customHeight="1" x14ac:dyDescent="0.45">
      <c r="D15" s="14"/>
      <c r="E15" s="11"/>
      <c r="F15" s="11"/>
      <c r="G15" s="17"/>
      <c r="H15" s="18"/>
      <c r="I15" s="19"/>
      <c r="J15" s="11"/>
      <c r="L15" s="12"/>
    </row>
    <row r="16" spans="1:12" ht="16.05" customHeight="1" x14ac:dyDescent="0.45">
      <c r="B16" s="2">
        <f>MAX($B$7:B12)+1</f>
        <v>2</v>
      </c>
      <c r="C16" s="2" t="s">
        <v>4</v>
      </c>
      <c r="D16" s="1"/>
      <c r="E16" s="1"/>
      <c r="F16" s="10"/>
      <c r="G16" s="10"/>
      <c r="H16" s="10"/>
      <c r="I16" s="10"/>
      <c r="J16" s="10"/>
      <c r="K16" s="1"/>
    </row>
    <row r="17" spans="2:11" ht="16.05" customHeight="1" x14ac:dyDescent="0.45">
      <c r="F17" s="9"/>
      <c r="G17" s="9"/>
      <c r="H17" s="9"/>
      <c r="I17" s="9"/>
      <c r="J17" s="9"/>
    </row>
    <row r="18" spans="2:11" ht="16.05" customHeight="1" x14ac:dyDescent="0.45">
      <c r="C18" s="4"/>
      <c r="D18" s="6"/>
      <c r="E18" s="29" t="str">
        <f t="shared" ref="E18:J18" si="0">E9</f>
        <v>FY14</v>
      </c>
      <c r="F18" s="29" t="str">
        <f t="shared" si="0"/>
        <v>FY15</v>
      </c>
      <c r="G18" s="29" t="str">
        <f t="shared" si="0"/>
        <v>FY16</v>
      </c>
      <c r="H18" s="29" t="str">
        <f t="shared" si="0"/>
        <v>FY17</v>
      </c>
      <c r="I18" s="29" t="str">
        <f t="shared" si="0"/>
        <v>FY18</v>
      </c>
      <c r="J18" s="29" t="str">
        <f t="shared" si="0"/>
        <v>FY19</v>
      </c>
      <c r="K18" s="7"/>
    </row>
    <row r="19" spans="2:11" ht="16.05" customHeight="1" x14ac:dyDescent="0.45">
      <c r="C19" s="28" t="str">
        <f>C11</f>
        <v>売上原価</v>
      </c>
      <c r="D19" s="5" t="s">
        <v>18</v>
      </c>
      <c r="E19" s="33">
        <f>E11/$E$13</f>
        <v>209163.62</v>
      </c>
      <c r="F19" s="33">
        <f>F11/$E$13</f>
        <v>214560.86</v>
      </c>
      <c r="G19" s="33">
        <f>G11/$E$13</f>
        <v>215430.35</v>
      </c>
      <c r="H19" s="33">
        <f>H11/$E$13</f>
        <v>226004.74</v>
      </c>
      <c r="I19" s="33">
        <f>I11/$E$13</f>
        <v>233894.95</v>
      </c>
      <c r="J19" s="33">
        <f>J11/$E$13</f>
        <v>231427.44</v>
      </c>
      <c r="K19" s="7"/>
    </row>
    <row r="20" spans="2:11" ht="16.05" customHeight="1" x14ac:dyDescent="0.45">
      <c r="C20" s="34" t="s">
        <v>1</v>
      </c>
      <c r="D20" s="35" t="s">
        <v>18</v>
      </c>
      <c r="E20" s="36">
        <f>(E10-E11)/$E$13</f>
        <v>46964.74</v>
      </c>
      <c r="F20" s="36">
        <f>(F10-F11)/$E$13</f>
        <v>50930.25</v>
      </c>
      <c r="G20" s="36">
        <f>(G10-G11)/$E$13</f>
        <v>42704.61</v>
      </c>
      <c r="H20" s="36">
        <f>(H10-H11)/$E$13</f>
        <v>48198.02</v>
      </c>
      <c r="I20" s="36">
        <f>(I10-I11)/$E$13</f>
        <v>47158.43</v>
      </c>
      <c r="J20" s="36">
        <f>(J10-J11)/$E$13</f>
        <v>46170.05</v>
      </c>
      <c r="K20" s="7"/>
    </row>
    <row r="21" spans="2:11" ht="16.05" customHeight="1" x14ac:dyDescent="0.45">
      <c r="C21" s="23" t="s">
        <v>22</v>
      </c>
      <c r="D21" s="23" t="s">
        <v>19</v>
      </c>
      <c r="E21" s="37">
        <f>(E10-E11)/E10*$E$14</f>
        <v>18.336407573140281</v>
      </c>
      <c r="F21" s="37">
        <f t="shared" ref="F21:J21" si="1">(F10-F11)/F10*$E$14</f>
        <v>19.18341069876125</v>
      </c>
      <c r="G21" s="37">
        <f>(G10-G11)/G10*$E$14</f>
        <v>16.543520490211787</v>
      </c>
      <c r="H21" s="37">
        <f>(H10-H11)/H10*$E$14</f>
        <v>17.577510890116496</v>
      </c>
      <c r="I21" s="37">
        <f>(I10-I11)/I10*$E$14</f>
        <v>16.779171985051381</v>
      </c>
      <c r="J21" s="37">
        <f>(J10-J11)/J10*$E$14</f>
        <v>16.632012775043464</v>
      </c>
      <c r="K21" s="7"/>
    </row>
    <row r="22" spans="2:11" ht="16.05" customHeight="1" x14ac:dyDescent="0.45"/>
    <row r="23" spans="2:11" ht="16.05" customHeight="1" x14ac:dyDescent="0.45">
      <c r="B23" s="2">
        <f>MAX($B$7:B22)+1</f>
        <v>3</v>
      </c>
      <c r="C23" s="2" t="s">
        <v>5</v>
      </c>
      <c r="D23" s="1"/>
      <c r="E23" s="1"/>
      <c r="F23" s="1"/>
      <c r="G23" s="1"/>
      <c r="H23" s="1"/>
      <c r="I23" s="1"/>
      <c r="J23" s="1"/>
      <c r="K23" s="1"/>
    </row>
    <row r="24" spans="2:11" ht="16.05" customHeight="1" x14ac:dyDescent="0.45"/>
    <row r="25" spans="2:11" ht="16.05" customHeight="1" x14ac:dyDescent="0.45"/>
    <row r="26" spans="2:11" ht="16.05" customHeight="1" x14ac:dyDescent="0.45"/>
    <row r="27" spans="2:11" ht="16.05" customHeight="1" x14ac:dyDescent="0.45"/>
    <row r="28" spans="2:11" ht="16.05" customHeight="1" x14ac:dyDescent="0.45"/>
    <row r="29" spans="2:11" ht="16.05" customHeight="1" x14ac:dyDescent="0.45"/>
    <row r="30" spans="2:11" ht="16.05" customHeight="1" x14ac:dyDescent="0.45"/>
    <row r="31" spans="2:11" ht="16.05" customHeight="1" x14ac:dyDescent="0.45"/>
    <row r="32" spans="2:11" ht="16.05" customHeight="1" x14ac:dyDescent="0.45"/>
    <row r="33" ht="16.05" customHeight="1" x14ac:dyDescent="0.45"/>
    <row r="34" ht="16.05" customHeight="1" x14ac:dyDescent="0.45"/>
    <row r="35" ht="16.05" customHeight="1" x14ac:dyDescent="0.45"/>
    <row r="36" ht="16.05" customHeight="1" x14ac:dyDescent="0.45"/>
    <row r="37" ht="16.05" customHeight="1" x14ac:dyDescent="0.45"/>
    <row r="38" ht="16.05" customHeight="1" x14ac:dyDescent="0.45"/>
    <row r="39" ht="16.05" customHeight="1" x14ac:dyDescent="0.45"/>
    <row r="40" ht="16.05" customHeight="1" x14ac:dyDescent="0.45"/>
    <row r="41" ht="16.05" customHeight="1" x14ac:dyDescent="0.45"/>
    <row r="42" ht="16.05" customHeight="1" x14ac:dyDescent="0.45"/>
    <row r="43" ht="16.05" hidden="1" customHeight="1" x14ac:dyDescent="0.45"/>
    <row r="44" ht="16.05" hidden="1" customHeight="1" x14ac:dyDescent="0.45"/>
    <row r="45" ht="16.05" hidden="1" customHeight="1" x14ac:dyDescent="0.45"/>
    <row r="46" ht="16.05" hidden="1" customHeight="1" x14ac:dyDescent="0.45"/>
    <row r="47" ht="16.05" hidden="1" customHeight="1" x14ac:dyDescent="0.45"/>
    <row r="48" ht="16.05" hidden="1" customHeight="1" x14ac:dyDescent="0.45"/>
    <row r="49" ht="16.05" hidden="1" customHeight="1" x14ac:dyDescent="0.45"/>
    <row r="50" ht="16.05" hidden="1" customHeight="1" x14ac:dyDescent="0.45"/>
    <row r="51" ht="16.05" hidden="1" customHeight="1" x14ac:dyDescent="0.45"/>
    <row r="52" ht="16.05" hidden="1" customHeight="1" x14ac:dyDescent="0.45"/>
    <row r="53" ht="16.05" hidden="1" customHeight="1" x14ac:dyDescent="0.45"/>
    <row r="54" ht="16.05" hidden="1" customHeight="1" x14ac:dyDescent="0.45"/>
    <row r="55" ht="16.05" hidden="1" customHeight="1" x14ac:dyDescent="0.45"/>
    <row r="56" ht="16.05" hidden="1" customHeight="1" x14ac:dyDescent="0.45"/>
    <row r="57" ht="16.05" hidden="1" customHeight="1" x14ac:dyDescent="0.45"/>
    <row r="58" ht="16.05" hidden="1" customHeight="1" x14ac:dyDescent="0.45"/>
    <row r="59" ht="16.05" hidden="1" customHeight="1" x14ac:dyDescent="0.45"/>
    <row r="60" ht="16.05" hidden="1" customHeight="1" x14ac:dyDescent="0.45"/>
    <row r="61" ht="16.05" hidden="1" customHeight="1" x14ac:dyDescent="0.45"/>
    <row r="62" ht="16.05" hidden="1" customHeight="1" x14ac:dyDescent="0.45"/>
    <row r="63" ht="16.05" hidden="1" customHeight="1" x14ac:dyDescent="0.45"/>
    <row r="64" ht="16.05" hidden="1" customHeight="1" x14ac:dyDescent="0.45"/>
    <row r="65" ht="16.05" hidden="1" customHeight="1" x14ac:dyDescent="0.45"/>
    <row r="66" ht="16.05" hidden="1" customHeight="1" x14ac:dyDescent="0.45"/>
    <row r="67" ht="16.05" hidden="1" customHeight="1" x14ac:dyDescent="0.45"/>
    <row r="68" ht="16.05" hidden="1" customHeight="1" x14ac:dyDescent="0.45"/>
    <row r="69" ht="16.05" hidden="1" customHeight="1" x14ac:dyDescent="0.45"/>
    <row r="70" ht="16.05" hidden="1" customHeight="1" x14ac:dyDescent="0.45"/>
    <row r="71" ht="16.05" hidden="1" customHeight="1" x14ac:dyDescent="0.45"/>
    <row r="72" ht="16.05" hidden="1" customHeight="1" x14ac:dyDescent="0.45"/>
    <row r="73" ht="16.05" hidden="1" customHeight="1" x14ac:dyDescent="0.45"/>
    <row r="74" ht="16.05" hidden="1" customHeight="1" x14ac:dyDescent="0.45"/>
    <row r="75" ht="16.05" hidden="1" customHeight="1" x14ac:dyDescent="0.45"/>
    <row r="76" ht="16.05" hidden="1" customHeight="1" x14ac:dyDescent="0.45"/>
    <row r="77" ht="16.05" hidden="1" customHeight="1" x14ac:dyDescent="0.45"/>
    <row r="78" ht="16.05" hidden="1" customHeight="1" x14ac:dyDescent="0.45"/>
    <row r="79" ht="16.05" hidden="1" customHeight="1" x14ac:dyDescent="0.45"/>
    <row r="80" ht="16.05" hidden="1" customHeight="1" x14ac:dyDescent="0.45"/>
    <row r="81" ht="16.05" hidden="1" customHeight="1" x14ac:dyDescent="0.45"/>
    <row r="82" ht="16.05" hidden="1" customHeight="1" x14ac:dyDescent="0.45"/>
    <row r="83" ht="16.05" hidden="1" customHeight="1" x14ac:dyDescent="0.45"/>
    <row r="84" ht="16.05" hidden="1" customHeight="1" x14ac:dyDescent="0.45"/>
    <row r="85" ht="16.05" hidden="1" customHeight="1" x14ac:dyDescent="0.45"/>
    <row r="86" ht="16.05" hidden="1" customHeight="1" x14ac:dyDescent="0.45"/>
    <row r="87" ht="16.05" hidden="1" customHeight="1" x14ac:dyDescent="0.45"/>
    <row r="88" ht="16.05" hidden="1" customHeight="1" x14ac:dyDescent="0.45"/>
    <row r="89" ht="16.05" hidden="1" customHeight="1" x14ac:dyDescent="0.45"/>
    <row r="90" ht="16.05" hidden="1" customHeight="1" x14ac:dyDescent="0.45"/>
    <row r="91" ht="16.05" hidden="1" customHeight="1" x14ac:dyDescent="0.45"/>
    <row r="92" ht="16.05" hidden="1" customHeight="1" x14ac:dyDescent="0.45"/>
    <row r="93" ht="16.05" hidden="1" customHeight="1" x14ac:dyDescent="0.45"/>
    <row r="94" ht="16.05" hidden="1" customHeight="1" x14ac:dyDescent="0.45"/>
    <row r="95" ht="16.05" hidden="1" customHeight="1" x14ac:dyDescent="0.45"/>
    <row r="96" ht="16.05" hidden="1" customHeight="1" x14ac:dyDescent="0.45"/>
    <row r="97" ht="16.05" hidden="1" customHeight="1" x14ac:dyDescent="0.45"/>
    <row r="98" ht="16.05" hidden="1" customHeight="1" x14ac:dyDescent="0.45"/>
    <row r="99" ht="16.05" hidden="1" customHeight="1" x14ac:dyDescent="0.45"/>
    <row r="100" ht="16.05" hidden="1" customHeight="1" x14ac:dyDescent="0.45"/>
    <row r="101" ht="16.05" hidden="1" customHeight="1" x14ac:dyDescent="0.45"/>
    <row r="102" ht="16.05" hidden="1" customHeight="1" x14ac:dyDescent="0.45"/>
    <row r="103" ht="16.05" hidden="1" customHeight="1" x14ac:dyDescent="0.45"/>
    <row r="104" ht="16.05" hidden="1" customHeight="1" x14ac:dyDescent="0.45"/>
    <row r="105" ht="16.05" hidden="1" customHeight="1" x14ac:dyDescent="0.45"/>
    <row r="106" ht="16.05" hidden="1" customHeight="1" x14ac:dyDescent="0.45"/>
    <row r="107" ht="16.05" hidden="1" customHeight="1" x14ac:dyDescent="0.45"/>
    <row r="108" ht="16.05" hidden="1" customHeight="1" x14ac:dyDescent="0.45"/>
    <row r="109" ht="16.05" hidden="1" customHeight="1" x14ac:dyDescent="0.45"/>
    <row r="110" ht="16.05" hidden="1" customHeight="1" x14ac:dyDescent="0.45"/>
    <row r="111" ht="16.05" hidden="1" customHeight="1" x14ac:dyDescent="0.45"/>
    <row r="112" ht="16.05" hidden="1" customHeight="1" x14ac:dyDescent="0.45"/>
    <row r="113" ht="16.05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33CD41E9-B70D-4703-A43D-368F7EB7343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売上高総利益率!E21:J21</xm:f>
              <xm:sqref>K21</xm:sqref>
            </x14:sparkline>
          </x14:sparklines>
        </x14:sparklineGroup>
        <x14:sparklineGroup displayEmptyCellsAs="gap" high="1" low="1" xr2:uid="{6CE7B4D3-4248-4ACC-94B2-A5AC9281A8DE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売上高総利益率!E19:J19</xm:f>
              <xm:sqref>K19</xm:sqref>
            </x14:sparkline>
          </x14:sparklines>
        </x14:sparklineGroup>
        <x14:sparklineGroup displayEmptyCellsAs="gap" high="1" low="1" xr2:uid="{CA288692-1F71-4AC2-A647-FE0219D4AC1F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売上高総利益率!E20:J20</xm:f>
              <xm:sqref>K20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売上高総利益率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2020-07-12T04:28:23Z</dcterms:created>
  <dcterms:modified xsi:type="dcterms:W3CDTF">2020-07-27T13:33:36Z</dcterms:modified>
</cp:coreProperties>
</file>