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1" documentId="8_{D1BD3DA4-E03B-4737-B791-433370D50D10}" xr6:coauthVersionLast="45" xr6:coauthVersionMax="45" xr10:uidLastSave="{D459F8E9-E531-4575-A1AD-F7E787151580}"/>
  <bookViews>
    <workbookView xWindow="-98" yWindow="-98" windowWidth="20715" windowHeight="13276" xr2:uid="{00000000-000D-0000-FFFF-FFFF00000000}"/>
  </bookViews>
  <sheets>
    <sheet name="棚卸資産回転月数" sheetId="3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32" l="1"/>
  <c r="J21" i="32" s="1"/>
  <c r="I20" i="32"/>
  <c r="I21" i="32" s="1"/>
  <c r="H20" i="32"/>
  <c r="H21" i="32" s="1"/>
  <c r="G20" i="32"/>
  <c r="F20" i="32"/>
  <c r="F21" i="32" s="1"/>
  <c r="J19" i="32"/>
  <c r="I19" i="32"/>
  <c r="H19" i="32"/>
  <c r="G19" i="32"/>
  <c r="G21" i="32" s="1"/>
  <c r="F19" i="32"/>
  <c r="E19" i="32"/>
  <c r="D19" i="32"/>
  <c r="J18" i="32"/>
  <c r="I18" i="32"/>
  <c r="H18" i="32"/>
  <c r="G18" i="32"/>
  <c r="F18" i="32"/>
  <c r="E18" i="32"/>
  <c r="B16" i="32"/>
  <c r="B23" i="32" s="1"/>
</calcChain>
</file>

<file path=xl/sharedStrings.xml><?xml version="1.0" encoding="utf-8"?>
<sst xmlns="http://schemas.openxmlformats.org/spreadsheetml/2006/main" count="26" uniqueCount="23">
  <si>
    <t>売上原価</t>
    <rPh sb="0" eb="2">
      <t>ウリアゲ</t>
    </rPh>
    <rPh sb="2" eb="4">
      <t>ゲンカ</t>
    </rPh>
    <phoneticPr fontId="1"/>
  </si>
  <si>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</si>
  <si>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</si>
  <si>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</si>
  <si>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</si>
  <si>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</si>
  <si>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</si>
  <si>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</si>
  <si>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</si>
  <si>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</si>
  <si>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</si>
  <si>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</si>
  <si>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</si>
  <si>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（億円）</t>
    <rPh sb="1" eb="3">
      <t>オクエン</t>
    </rPh>
    <phoneticPr fontId="1"/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</si>
  <si>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</si>
  <si>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</si>
  <si>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単位変更（百万→億）</t>
    <rPh sb="0" eb="2">
      <t>タンイ</t>
    </rPh>
    <rPh sb="2" eb="4">
      <t>ヘンコウ</t>
    </rPh>
    <rPh sb="5" eb="7">
      <t>ヒャクマン</t>
    </rPh>
    <rPh sb="8" eb="9">
      <t>オク</t>
    </rPh>
    <phoneticPr fontId="1"/>
  </si>
  <si>
    <t>回転期間</t>
    <rPh sb="0" eb="2">
      <t>カイテン</t>
    </rPh>
    <rPh sb="2" eb="4">
      <t>キカン</t>
    </rPh>
    <phoneticPr fontId="1"/>
  </si>
  <si>
    <t>月</t>
    <rPh sb="0" eb="1">
      <t>ツキ</t>
    </rPh>
    <phoneticPr fontId="1"/>
  </si>
  <si>
    <t>※売上原価はPLから、製商品にかかる分のみを抽出</t>
    <rPh sb="1" eb="3">
      <t>ウリアゲ</t>
    </rPh>
    <rPh sb="3" eb="5">
      <t>ゲンカ</t>
    </rPh>
    <rPh sb="11" eb="12">
      <t>セイ</t>
    </rPh>
    <rPh sb="12" eb="14">
      <t>ショウヒン</t>
    </rPh>
    <rPh sb="18" eb="19">
      <t>ブン</t>
    </rPh>
    <rPh sb="22" eb="24">
      <t>チュウシュツ</t>
    </rPh>
    <phoneticPr fontId="1"/>
  </si>
  <si>
    <t>棚卸資産</t>
    <rPh sb="0" eb="4">
      <t>タナオロシシサン</t>
    </rPh>
    <phoneticPr fontId="1"/>
  </si>
  <si>
    <t>棚卸資産(平残)</t>
    <rPh sb="0" eb="2">
      <t>タナオロシ</t>
    </rPh>
    <rPh sb="2" eb="4">
      <t>シサン</t>
    </rPh>
    <rPh sb="5" eb="7">
      <t>ヘイザン</t>
    </rPh>
    <phoneticPr fontId="1"/>
  </si>
  <si>
    <t>棚卸資産回転月数</t>
    <rPh sb="0" eb="4">
      <t>タナオロシシサン</t>
    </rPh>
    <rPh sb="4" eb="6">
      <t>カイテン</t>
    </rPh>
    <rPh sb="6" eb="8">
      <t>ゲッスウ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</si>
</sst>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80" formatCode="#,##0.000;[Red]\-#,##0.000"/>
  </numFmts>
  <fonts count="6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3" fontId="5" fillId="3" borderId="7" xfId="1" applyNumberFormat="1" applyFont="1" applyFill="1" applyBorder="1" applyAlignment="1"/>
    <xf numFmtId="3" fontId="5" fillId="3" borderId="8" xfId="1" applyNumberFormat="1" applyFont="1" applyFill="1" applyBorder="1" applyAlignment="1"/>
    <xf numFmtId="3" fontId="5" fillId="3" borderId="8" xfId="1" applyNumberFormat="1" applyFont="1" applyFill="1" applyBorder="1" applyAlignment="1">
      <alignment wrapText="1"/>
    </xf>
    <xf numFmtId="3" fontId="5" fillId="3" borderId="9" xfId="1" applyNumberFormat="1" applyFont="1" applyFill="1" applyBorder="1" applyAlignment="1"/>
    <xf numFmtId="178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8" fontId="0" fillId="0" borderId="0" xfId="1" applyFont="1" applyFill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11" xfId="0" applyFont="1" applyFill="1" applyBorder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10" fontId="0" fillId="0" borderId="0" xfId="2" applyNumberFormat="1" applyFont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棚卸資産回転月数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4877046783625745E-2"/>
          <c:y val="0.15331722222222222"/>
          <c:w val="0.80532865497076023"/>
          <c:h val="0.66733194444444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棚卸資産回転月数!$D$19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棚卸資産回転月数!$E$18:$J$18</c15:sqref>
                  </c15:fullRef>
                </c:ext>
              </c:extLst>
              <c:f>棚卸資産回転月数!$F$18:$J$18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棚卸資産回転月数!$E$19:$J$19</c15:sqref>
                  </c15:fullRef>
                </c:ext>
              </c:extLst>
              <c:f>棚卸資産回転月数!$F$19:$J$19</c:f>
              <c:numCache>
                <c:formatCode>#,##0</c:formatCode>
                <c:ptCount val="5"/>
                <c:pt idx="0">
                  <c:v>214560.86</c:v>
                </c:pt>
                <c:pt idx="1">
                  <c:v>215430.35</c:v>
                </c:pt>
                <c:pt idx="2">
                  <c:v>226004.74</c:v>
                </c:pt>
                <c:pt idx="3">
                  <c:v>233894.95</c:v>
                </c:pt>
                <c:pt idx="4">
                  <c:v>231427.44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F-4B08-8DC5-DD3A1C19CEC5}"/>
            </c:ext>
          </c:extLst>
        </c:ser>
        <c:ser>
          <c:idx val="1"/>
          <c:order val="1"/>
          <c:tx>
            <c:strRef>
              <c:f>棚卸資産回転月数!$D$20</c:f>
              <c:strCache>
                <c:ptCount val="1"/>
                <c:pt idx="0">
                  <c:v>棚卸資産(平残)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棚卸資産回転月数!$E$18:$J$18</c15:sqref>
                  </c15:fullRef>
                </c:ext>
              </c:extLst>
              <c:f>棚卸資産回転月数!$F$18:$J$18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棚卸資産回転月数!$E$20:$J$20</c15:sqref>
                  </c15:fullRef>
                </c:ext>
              </c:extLst>
              <c:f>棚卸資産回転月数!$F$20:$J$20</c:f>
              <c:numCache>
                <c:formatCode>#,##0</c:formatCode>
                <c:ptCount val="5"/>
                <c:pt idx="0">
                  <c:v>20995.645</c:v>
                </c:pt>
                <c:pt idx="1">
                  <c:v>22250.639999999999</c:v>
                </c:pt>
                <c:pt idx="2">
                  <c:v>24642.03</c:v>
                </c:pt>
                <c:pt idx="3">
                  <c:v>25980.924999999999</c:v>
                </c:pt>
                <c:pt idx="4">
                  <c:v>25456.57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8F-4B08-8DC5-DD3A1C19C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50"/>
        <c:axId val="1677477168"/>
        <c:axId val="760950944"/>
      </c:barChart>
      <c:lineChart>
        <c:grouping val="standard"/>
        <c:varyColors val="0"/>
        <c:ser>
          <c:idx val="2"/>
          <c:order val="2"/>
          <c:tx>
            <c:strRef>
              <c:f>棚卸資産回転月数!$D$21</c:f>
              <c:strCache>
                <c:ptCount val="1"/>
                <c:pt idx="0">
                  <c:v>棚卸資産回転月数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0"/>
                  <c:y val="-2.4694444444444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F-4B08-8DC5-DD3A1C19C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棚卸資産回転月数!$E$18:$J$18</c15:sqref>
                  </c15:fullRef>
                </c:ext>
              </c:extLst>
              <c:f>棚卸資産回転月数!$F$18:$J$18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棚卸資産回転月数!$E$21:$J$21</c15:sqref>
                  </c15:fullRef>
                </c:ext>
              </c:extLst>
              <c:f>棚卸資産回転月数!$F$21:$J$21</c:f>
              <c:numCache>
                <c:formatCode>#,##0.00</c:formatCode>
                <c:ptCount val="5"/>
                <c:pt idx="0">
                  <c:v>1.1742483694369981</c:v>
                </c:pt>
                <c:pt idx="1">
                  <c:v>1.2394153377181998</c:v>
                </c:pt>
                <c:pt idx="2">
                  <c:v>1.30839893004014</c:v>
                </c:pt>
                <c:pt idx="3">
                  <c:v>1.3329535331994127</c:v>
                </c:pt>
                <c:pt idx="4">
                  <c:v>1.3199767495159607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8F-4B08-8DC5-DD3A1C19C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1.35"/>
          <c:min val="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（回転月数）</a:t>
                </a:r>
              </a:p>
            </c:rich>
          </c:tx>
          <c:layout>
            <c:manualLayout>
              <c:xMode val="edge"/>
              <c:yMode val="edge"/>
              <c:x val="0"/>
              <c:y val="4.3347499999999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5.000000000000001E-2"/>
      </c:valAx>
      <c:valAx>
        <c:axId val="760950944"/>
        <c:scaling>
          <c:orientation val="minMax"/>
          <c:max val="24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89230994152046772"/>
              <c:y val="3.9819722222222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477168"/>
        <c:crosses val="max"/>
        <c:crossBetween val="between"/>
        <c:majorUnit val="48000"/>
      </c:valAx>
      <c:catAx>
        <c:axId val="167747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950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50005</xdr:colOff>
      <xdr:row>23</xdr:row>
      <xdr:rowOff>71436</xdr:rowOff>
    </xdr:from>
    <xdr:to>
      <xdr:col>10</xdr:col>
      <xdr:colOff>341568</xdr:colOff>
      <xdr:row>41</xdr:row>
      <xdr:rowOff>70986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C7C1398-58F0-4473-A5C1-8A9E0A9534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B1D2-90E1-4A8A-98C7-05ADACEDC608}">
  <dimension ref="A1:M67"/>
  <sheetViews>
    <sheetView showGridLines="0" tabSelected="1" workbookViewId="0">
      <selection activeCell="E10" sqref="E10"/>
    </sheetView>
  </sheetViews>
  <sheetFormatPr defaultColWidth="0" defaultRowHeight="16.0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1" customFormat="1" ht="15" x14ac:dyDescent="0.45">
      <c r="A1" s="1" t="s">
        <v>1</v>
      </c>
    </row>
    <row r="2" spans="1:12" s="1" customFormat="1" ht="15" x14ac:dyDescent="0.45">
      <c r="A2" s="1" t="s">
        <v>22</v>
      </c>
    </row>
    <row r="3" spans="1:12" s="1" customFormat="1" ht="15" x14ac:dyDescent="0.45">
      <c r="A3" s="1" t="s">
        <v>14</v>
      </c>
    </row>
    <row r="4" spans="1:12" s="1" customFormat="1" ht="15" x14ac:dyDescent="0.45">
      <c r="A4" s="1" t="s">
        <v>6</v>
      </c>
    </row>
    <row r="5" spans="1:12" ht="15" customHeight="1" x14ac:dyDescent="0.45"/>
    <row r="6" spans="1:12" ht="5" customHeight="1" x14ac:dyDescent="0.45"/>
    <row r="7" spans="1:12" ht="16.05" customHeight="1" x14ac:dyDescent="0.45">
      <c r="B7" s="2">
        <v>1</v>
      </c>
      <c r="C7" s="2" t="s">
        <v>2</v>
      </c>
      <c r="D7" s="1"/>
      <c r="E7" s="1"/>
      <c r="F7" s="1"/>
      <c r="G7" s="1"/>
      <c r="H7" s="1"/>
      <c r="I7" s="1"/>
      <c r="J7" s="1"/>
      <c r="K7" s="1"/>
    </row>
    <row r="8" spans="1:12" ht="16.05" customHeight="1" thickBot="1" x14ac:dyDescent="0.5"/>
    <row r="9" spans="1:12" ht="16.05" customHeight="1" x14ac:dyDescent="0.45">
      <c r="C9" t="s">
        <v>5</v>
      </c>
      <c r="D9" t="s">
        <v>15</v>
      </c>
      <c r="E9" s="4" t="s">
        <v>9</v>
      </c>
      <c r="F9" s="5" t="s">
        <v>10</v>
      </c>
      <c r="G9" s="5" t="s">
        <v>11</v>
      </c>
      <c r="H9" s="5" t="s">
        <v>12</v>
      </c>
      <c r="I9" s="5" t="s">
        <v>8</v>
      </c>
      <c r="J9" s="6" t="s">
        <v>7</v>
      </c>
    </row>
    <row r="10" spans="1:12" ht="16.05" customHeight="1" x14ac:dyDescent="0.45">
      <c r="C10" t="s">
        <v>0</v>
      </c>
      <c r="D10" t="s">
        <v>6</v>
      </c>
      <c r="E10" s="7">
        <v>20916362</v>
      </c>
      <c r="F10" s="8">
        <v>21456086</v>
      </c>
      <c r="G10" s="8">
        <v>21543035</v>
      </c>
      <c r="H10" s="8">
        <v>22600474</v>
      </c>
      <c r="I10" s="8">
        <v>23389495</v>
      </c>
      <c r="J10" s="9">
        <v>23142744</v>
      </c>
    </row>
    <row r="11" spans="1:12" ht="16.05" customHeight="1" thickBot="1" x14ac:dyDescent="0.5">
      <c r="C11" t="s">
        <v>20</v>
      </c>
      <c r="D11" t="s">
        <v>6</v>
      </c>
      <c r="E11" s="10">
        <v>2137618</v>
      </c>
      <c r="F11" s="11">
        <v>2061511</v>
      </c>
      <c r="G11" s="12">
        <v>2388617</v>
      </c>
      <c r="H11" s="11">
        <v>2539789</v>
      </c>
      <c r="I11" s="12">
        <v>2656396</v>
      </c>
      <c r="J11" s="13">
        <v>2434918</v>
      </c>
      <c r="L11" s="3"/>
    </row>
    <row r="12" spans="1:12" s="20" customFormat="1" ht="16.05" customHeight="1" thickBot="1" x14ac:dyDescent="0.5">
      <c r="E12" s="23"/>
      <c r="F12" s="23"/>
      <c r="G12" s="30"/>
      <c r="H12" s="31"/>
      <c r="I12" s="32"/>
      <c r="J12" s="23"/>
      <c r="L12" s="24"/>
    </row>
    <row r="13" spans="1:12" s="20" customFormat="1" ht="16.05" customHeight="1" thickBot="1" x14ac:dyDescent="0.5">
      <c r="D13" s="26" t="s">
        <v>16</v>
      </c>
      <c r="E13" s="25">
        <v>100</v>
      </c>
      <c r="F13" s="23"/>
      <c r="G13" s="30"/>
      <c r="H13" s="31"/>
      <c r="I13" s="32"/>
      <c r="J13" s="23"/>
      <c r="L13" s="24"/>
    </row>
    <row r="14" spans="1:12" s="20" customFormat="1" ht="16.05" customHeight="1" thickBot="1" x14ac:dyDescent="0.5">
      <c r="C14" s="20" t="s">
        <v>17</v>
      </c>
      <c r="D14" s="26" t="s">
        <v>18</v>
      </c>
      <c r="E14" s="25">
        <v>12</v>
      </c>
      <c r="F14" s="23"/>
      <c r="G14" s="30"/>
      <c r="H14" s="31"/>
      <c r="I14" s="32"/>
      <c r="J14" s="23"/>
      <c r="L14" s="24"/>
    </row>
    <row r="15" spans="1:12" ht="16.05" customHeight="1" x14ac:dyDescent="0.45">
      <c r="F15" s="21"/>
      <c r="G15" s="21"/>
      <c r="H15" s="21"/>
      <c r="I15" s="33"/>
      <c r="J15" s="21"/>
    </row>
    <row r="16" spans="1:12" ht="16.05" customHeight="1" x14ac:dyDescent="0.45">
      <c r="B16" s="2">
        <f>MAX($B$7:B15)+1</f>
        <v>2</v>
      </c>
      <c r="C16" s="2" t="s">
        <v>3</v>
      </c>
      <c r="D16" s="1"/>
      <c r="E16" s="1"/>
      <c r="F16" s="22"/>
      <c r="G16" s="22"/>
      <c r="H16" s="22"/>
      <c r="I16" s="22"/>
      <c r="J16" s="22"/>
      <c r="K16" s="1"/>
    </row>
    <row r="17" spans="2:11" ht="16.05" customHeight="1" x14ac:dyDescent="0.45">
      <c r="F17" s="21"/>
      <c r="G17" s="21"/>
      <c r="H17" s="21"/>
      <c r="I17" s="21"/>
      <c r="J17" s="21"/>
    </row>
    <row r="18" spans="2:11" ht="16.05" customHeight="1" x14ac:dyDescent="0.45">
      <c r="C18" s="15"/>
      <c r="D18" s="18" t="s">
        <v>13</v>
      </c>
      <c r="E18" s="14" t="str">
        <f t="shared" ref="E18:J18" si="0">E9</f>
        <v>FY14</v>
      </c>
      <c r="F18" s="14" t="str">
        <f t="shared" si="0"/>
        <v>FY15</v>
      </c>
      <c r="G18" s="14" t="str">
        <f t="shared" si="0"/>
        <v>FY16</v>
      </c>
      <c r="H18" s="14" t="str">
        <f t="shared" si="0"/>
        <v>FY17</v>
      </c>
      <c r="I18" s="14" t="str">
        <f t="shared" si="0"/>
        <v>FY18</v>
      </c>
      <c r="J18" s="14" t="str">
        <f t="shared" si="0"/>
        <v>FY19</v>
      </c>
      <c r="K18" s="19"/>
    </row>
    <row r="19" spans="2:11" ht="16.05" customHeight="1" x14ac:dyDescent="0.45">
      <c r="C19" s="17"/>
      <c r="D19" s="17" t="str">
        <f>C10</f>
        <v>売上原価</v>
      </c>
      <c r="E19" s="16">
        <f t="shared" ref="E19:J19" si="1">E10/$E$13</f>
        <v>209163.62</v>
      </c>
      <c r="F19" s="16">
        <f t="shared" si="1"/>
        <v>214560.86</v>
      </c>
      <c r="G19" s="16">
        <f t="shared" si="1"/>
        <v>215430.35</v>
      </c>
      <c r="H19" s="16">
        <f t="shared" si="1"/>
        <v>226004.74</v>
      </c>
      <c r="I19" s="16">
        <f t="shared" si="1"/>
        <v>233894.95</v>
      </c>
      <c r="J19" s="16">
        <f t="shared" si="1"/>
        <v>231427.44</v>
      </c>
      <c r="K19" s="19"/>
    </row>
    <row r="20" spans="2:11" ht="16.05" customHeight="1" x14ac:dyDescent="0.45">
      <c r="C20" s="17"/>
      <c r="D20" s="17" t="s">
        <v>21</v>
      </c>
      <c r="E20" s="16"/>
      <c r="F20" s="16">
        <f>((E11+F11)/2)/$E$13</f>
        <v>20995.645</v>
      </c>
      <c r="G20" s="16">
        <f t="shared" ref="G20:J20" si="2">((F11+G11)/2)/$E$13</f>
        <v>22250.639999999999</v>
      </c>
      <c r="H20" s="16">
        <f t="shared" si="2"/>
        <v>24642.03</v>
      </c>
      <c r="I20" s="16">
        <f t="shared" si="2"/>
        <v>25980.924999999999</v>
      </c>
      <c r="J20" s="16">
        <f t="shared" si="2"/>
        <v>25456.57</v>
      </c>
      <c r="K20" s="19"/>
    </row>
    <row r="21" spans="2:11" ht="16.05" customHeight="1" x14ac:dyDescent="0.45">
      <c r="C21" s="27"/>
      <c r="D21" s="29" t="s">
        <v>22</v>
      </c>
      <c r="E21" s="28"/>
      <c r="F21" s="28">
        <f>F20/(F19/$E$14)</f>
        <v>1.1742483694369981</v>
      </c>
      <c r="G21" s="28">
        <f>G20/(G19/$E$14)</f>
        <v>1.2394153377181998</v>
      </c>
      <c r="H21" s="28">
        <f t="shared" ref="H21:J21" si="3">H20/(H19/$E$14)</f>
        <v>1.30839893004014</v>
      </c>
      <c r="I21" s="28">
        <f t="shared" si="3"/>
        <v>1.3329535331994127</v>
      </c>
      <c r="J21" s="28">
        <f t="shared" si="3"/>
        <v>1.3199767495159607</v>
      </c>
      <c r="K21" s="19"/>
    </row>
    <row r="22" spans="2:11" ht="16.05" customHeight="1" x14ac:dyDescent="0.45"/>
    <row r="23" spans="2:11" ht="16.05" customHeight="1" x14ac:dyDescent="0.45">
      <c r="B23" s="2">
        <f>MAX($B$7:B22)+1</f>
        <v>3</v>
      </c>
      <c r="C23" s="2" t="s">
        <v>4</v>
      </c>
      <c r="D23" s="1"/>
      <c r="E23" s="1"/>
      <c r="F23" s="1"/>
      <c r="G23" s="1"/>
      <c r="H23" s="1"/>
      <c r="I23" s="1"/>
      <c r="J23" s="1"/>
      <c r="K23" s="1"/>
    </row>
    <row r="24" spans="2:11" ht="16.05" customHeight="1" x14ac:dyDescent="0.45"/>
    <row r="25" spans="2:11" ht="16.05" customHeight="1" x14ac:dyDescent="0.45"/>
    <row r="26" spans="2:11" ht="16.05" customHeight="1" x14ac:dyDescent="0.45"/>
    <row r="27" spans="2:11" ht="16.05" customHeight="1" x14ac:dyDescent="0.45"/>
    <row r="28" spans="2:11" ht="16.05" customHeight="1" x14ac:dyDescent="0.45"/>
    <row r="29" spans="2:11" ht="16.05" customHeight="1" x14ac:dyDescent="0.45"/>
    <row r="30" spans="2:11" ht="16.05" customHeight="1" x14ac:dyDescent="0.45"/>
    <row r="31" spans="2:11" ht="16.05" customHeight="1" x14ac:dyDescent="0.45"/>
    <row r="32" spans="2:11" ht="16.05" customHeight="1" x14ac:dyDescent="0.45"/>
    <row r="33" spans="3:3" ht="16.05" customHeight="1" x14ac:dyDescent="0.45"/>
    <row r="34" spans="3:3" ht="16.05" customHeight="1" x14ac:dyDescent="0.45"/>
    <row r="35" spans="3:3" ht="16.05" customHeight="1" x14ac:dyDescent="0.45"/>
    <row r="36" spans="3:3" ht="16.05" customHeight="1" x14ac:dyDescent="0.45"/>
    <row r="37" spans="3:3" ht="16.05" customHeight="1" x14ac:dyDescent="0.45"/>
    <row r="38" spans="3:3" ht="16.05" customHeight="1" x14ac:dyDescent="0.45"/>
    <row r="39" spans="3:3" ht="16.05" customHeight="1" x14ac:dyDescent="0.45"/>
    <row r="40" spans="3:3" ht="16.05" customHeight="1" x14ac:dyDescent="0.45"/>
    <row r="41" spans="3:3" ht="16.05" customHeight="1" x14ac:dyDescent="0.45"/>
    <row r="42" spans="3:3" ht="16.05" customHeight="1" x14ac:dyDescent="0.45"/>
    <row r="43" spans="3:3" ht="16.05" customHeight="1" x14ac:dyDescent="0.45">
      <c r="C43" t="s">
        <v>19</v>
      </c>
    </row>
    <row r="44" spans="3:3" ht="16.05" hidden="1" customHeight="1" x14ac:dyDescent="0.45"/>
    <row r="45" spans="3:3" ht="16.05" hidden="1" customHeight="1" x14ac:dyDescent="0.45"/>
    <row r="46" spans="3:3" ht="16.05" hidden="1" customHeight="1" x14ac:dyDescent="0.45"/>
    <row r="47" spans="3:3" ht="16.05" hidden="1" customHeight="1" x14ac:dyDescent="0.45"/>
    <row r="48" spans="3:3" ht="16.05" hidden="1" customHeight="1" x14ac:dyDescent="0.45"/>
    <row r="49" ht="16.05" hidden="1" customHeight="1" x14ac:dyDescent="0.45"/>
    <row r="50" ht="16.05" hidden="1" customHeight="1" x14ac:dyDescent="0.45"/>
    <row r="51" ht="16.05" hidden="1" customHeight="1" x14ac:dyDescent="0.45"/>
    <row r="52" ht="16.05" hidden="1" customHeight="1" x14ac:dyDescent="0.45"/>
    <row r="53" ht="16.05" hidden="1" customHeight="1" x14ac:dyDescent="0.45"/>
    <row r="54" ht="16.05" hidden="1" customHeight="1" x14ac:dyDescent="0.45"/>
    <row r="55" ht="16.05" hidden="1" customHeight="1" x14ac:dyDescent="0.45"/>
    <row r="56" ht="16.05" hidden="1" customHeight="1" x14ac:dyDescent="0.45"/>
    <row r="57" ht="16.05" hidden="1" customHeight="1" x14ac:dyDescent="0.45"/>
    <row r="58" ht="16.05" hidden="1" customHeight="1" x14ac:dyDescent="0.45"/>
    <row r="59" ht="16.05" hidden="1" customHeight="1" x14ac:dyDescent="0.45"/>
    <row r="60" ht="16.05" hidden="1" customHeight="1" x14ac:dyDescent="0.45"/>
    <row r="61" ht="16.05" hidden="1" customHeight="1" x14ac:dyDescent="0.45"/>
    <row r="62" ht="16.05" hidden="1" customHeight="1" x14ac:dyDescent="0.45"/>
    <row r="63" ht="16.05" hidden="1" customHeight="1" x14ac:dyDescent="0.45"/>
    <row r="64" ht="16.05" hidden="1" customHeight="1" x14ac:dyDescent="0.45"/>
    <row r="65" ht="16.05" hidden="1" customHeight="1" x14ac:dyDescent="0.45"/>
    <row r="66" ht="16.05" hidden="1" customHeight="1" x14ac:dyDescent="0.45"/>
    <row r="67" ht="16.05" hidden="1" customHeight="1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18FAF79B-77D8-4CFC-8331-FB963306730B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棚卸資産回転月数!E19:J19</xm:f>
              <xm:sqref>K19</xm:sqref>
            </x14:sparkline>
          </x14:sparklines>
        </x14:sparklineGroup>
        <x14:sparklineGroup displayEmptyCellsAs="gap" high="1" low="1" xr2:uid="{2BE0FBB2-6CDA-44CA-A25E-058F17673AE2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棚卸資産回転月数!E21:J21</xm:f>
              <xm:sqref>K21</xm:sqref>
            </x14:sparkline>
          </x14:sparklines>
        </x14:sparklineGroup>
        <x14:sparklineGroup displayEmptyCellsAs="gap" high="1" low="1" xr2:uid="{A3BE2272-4866-4D17-B9CE-32F635DBF6F6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棚卸資産回転月数!E20:J20</xm:f>
              <xm:sqref>K20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棚卸資産回転月数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2020-07-22T02:11:44Z</dcterms:modified>
</cp:coreProperties>
</file>