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8_{82A6DD62-6353-4319-8391-35905DC0B4BB}" xr6:coauthVersionLast="45" xr6:coauthVersionMax="45" xr10:uidLastSave="{00000000-0000-0000-0000-000000000000}"/>
  <bookViews>
    <workbookView xWindow="-98" yWindow="-98" windowWidth="20715" windowHeight="13276" tabRatio="877" xr2:uid="{00000000-000D-0000-FFFF-FFFF00000000}"/>
  </bookViews>
  <sheets>
    <sheet name="売上高純利益率" sheetId="5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53" l="1"/>
  <c r="I21" i="53"/>
  <c r="I22" i="53"/>
  <c r="I23" i="53"/>
  <c r="G23" i="53"/>
  <c r="E23" i="53"/>
  <c r="E22" i="53"/>
  <c r="F22" i="53"/>
  <c r="G22" i="53"/>
  <c r="H22" i="53"/>
  <c r="J22" i="53"/>
  <c r="F23" i="53"/>
  <c r="H23" i="53"/>
  <c r="J23" i="53"/>
  <c r="F21" i="53"/>
  <c r="G21" i="53"/>
  <c r="H21" i="53"/>
  <c r="J21" i="53"/>
  <c r="E21" i="53"/>
  <c r="F20" i="53"/>
  <c r="G20" i="53"/>
  <c r="H20" i="53"/>
  <c r="J20" i="53"/>
  <c r="E20" i="53"/>
  <c r="B25" i="53"/>
  <c r="C21" i="53"/>
  <c r="C20" i="53"/>
  <c r="J19" i="53"/>
  <c r="I19" i="53"/>
  <c r="H19" i="53"/>
  <c r="G19" i="53"/>
  <c r="F19" i="53"/>
  <c r="E19" i="53"/>
  <c r="B17" i="53"/>
</calcChain>
</file>

<file path=xl/sharedStrings.xml><?xml version="1.0" encoding="utf-8"?>
<sst xmlns="http://schemas.openxmlformats.org/spreadsheetml/2006/main" count="29" uniqueCount="25">
  <si>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</si>
  <si>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</si>
  <si>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当期純利益</t>
    <rPh sb="0" eb="2">
      <t>トウキ</t>
    </rPh>
    <rPh sb="2" eb="5">
      <t>ジュンリエキ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</si>
  <si>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</si>
  <si>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</si>
  <si>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</si>
  <si>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</si>
  <si>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</si>
  <si>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</si>
  <si>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</si>
  <si>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</si>
  <si>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</si>
  <si>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</si>
  <si>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</si>
  <si>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</si>
  <si>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</si>
  <si>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</si>
  <si>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</si>
  <si>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円</t>
    <rPh sb="0" eb="1">
      <t>エン</t>
    </rPh>
    <phoneticPr fontId="1"/>
  </si>
  <si>
    <t>億円</t>
    <rPh sb="0" eb="2">
      <t>オクエン</t>
    </rPh>
    <phoneticPr fontId="1"/>
  </si>
  <si>
    <t>%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</si>
  <si>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</si>
  <si>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営業利益率</t>
    <rPh sb="0" eb="2">
      <t>エイギョウ</t>
    </rPh>
    <rPh sb="2" eb="4">
      <t>リエキ</t>
    </rPh>
    <rPh sb="4" eb="5">
      <t>リツ</t>
    </rPh>
    <phoneticPr fontId="1"/>
  </si>
  <si>
    <t>当期純利益率</t>
    <rPh sb="0" eb="2">
      <t>トウキ</t>
    </rPh>
    <rPh sb="2" eb="3">
      <t>ジュン</t>
    </rPh>
    <rPh sb="3" eb="5">
      <t>リエキ</t>
    </rPh>
    <rPh sb="5" eb="6">
      <t>リツ</t>
    </rPh>
    <phoneticPr fontId="1"/>
  </si>
  <si>
    <t>売上高純利益率</t>
    <rPh sb="0" eb="2">
      <t>ウリアゲ</t>
    </rPh>
    <rPh sb="2" eb="3">
      <t>ダカ</t>
    </rPh>
    <rPh sb="3" eb="6">
      <t>ジュンリエキ</t>
    </rPh>
    <rPh sb="6" eb="7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</si>
</sst>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 "/>
    <numFmt numFmtId="178" formatCode="#,##0.000;[Red]\-#,##0.000"/>
    <numFmt numFmtId="179" formatCode="#,##0.0000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7" fontId="0" fillId="0" borderId="0" xfId="0" applyNumberFormat="1" applyBorder="1"/>
    <xf numFmtId="0" fontId="0" fillId="0" borderId="0" xfId="0" applyFill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1" xfId="1" applyFont="1" applyFill="1" applyBorder="1" applyAlignment="1">
      <alignment wrapText="1"/>
    </xf>
    <xf numFmtId="0" fontId="0" fillId="0" borderId="14" xfId="0" applyFill="1" applyBorder="1" applyAlignment="1">
      <alignment horizontal="right"/>
    </xf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0" fontId="0" fillId="0" borderId="12" xfId="0" applyFont="1" applyBorder="1" applyAlignment="1">
      <alignment horizontal="right"/>
    </xf>
    <xf numFmtId="177" fontId="0" fillId="0" borderId="10" xfId="0" applyNumberFormat="1" applyBorder="1" applyAlignment="1">
      <alignment horizontal="center"/>
    </xf>
    <xf numFmtId="177" fontId="4" fillId="3" borderId="2" xfId="0" applyNumberFormat="1" applyFont="1" applyFill="1" applyBorder="1" applyAlignment="1">
      <alignment horizontal="center"/>
    </xf>
    <xf numFmtId="177" fontId="4" fillId="3" borderId="3" xfId="0" applyNumberFormat="1" applyFont="1" applyFill="1" applyBorder="1" applyAlignment="1">
      <alignment horizontal="center"/>
    </xf>
    <xf numFmtId="177" fontId="4" fillId="3" borderId="4" xfId="0" applyNumberFormat="1" applyFont="1" applyFill="1" applyBorder="1" applyAlignment="1">
      <alignment horizontal="center"/>
    </xf>
    <xf numFmtId="38" fontId="0" fillId="0" borderId="12" xfId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8" fontId="0" fillId="0" borderId="15" xfId="1" applyFont="1" applyBorder="1" applyAlignment="1">
      <alignment horizontal="right"/>
    </xf>
    <xf numFmtId="176" fontId="0" fillId="0" borderId="14" xfId="1" applyNumberFormat="1" applyFont="1" applyFill="1" applyBorder="1" applyAlignment="1"/>
    <xf numFmtId="38" fontId="5" fillId="3" borderId="16" xfId="1" applyFont="1" applyFill="1" applyBorder="1" applyAlignment="1"/>
    <xf numFmtId="38" fontId="5" fillId="3" borderId="17" xfId="1" applyFont="1" applyFill="1" applyBorder="1" applyAlignment="1"/>
    <xf numFmtId="38" fontId="5" fillId="3" borderId="17" xfId="1" applyFont="1" applyFill="1" applyBorder="1" applyAlignment="1">
      <alignment wrapText="1"/>
    </xf>
    <xf numFmtId="38" fontId="5" fillId="3" borderId="18" xfId="1" applyFont="1" applyFill="1" applyBorder="1" applyAlignment="1"/>
    <xf numFmtId="179" fontId="5" fillId="0" borderId="0" xfId="1" applyNumberFormat="1" applyFont="1" applyFill="1" applyBorder="1" applyAlignment="1"/>
    <xf numFmtId="176" fontId="0" fillId="0" borderId="15" xfId="1" applyNumberFormat="1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売上高純利益率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317690058479528E-2"/>
          <c:y val="0.15331722222222222"/>
          <c:w val="0.84114488304093571"/>
          <c:h val="0.6787408333333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売上高純利益率!$C$20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売上高純利益率!$E$19:$J$19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売上高純利益率!$E$20:$J$20</c:f>
              <c:numCache>
                <c:formatCode>#,##0_);[Red]\(#,##0\)</c:formatCode>
                <c:ptCount val="6"/>
                <c:pt idx="0">
                  <c:v>27505.64</c:v>
                </c:pt>
                <c:pt idx="1">
                  <c:v>28539.71</c:v>
                </c:pt>
                <c:pt idx="2">
                  <c:v>19943.72</c:v>
                </c:pt>
                <c:pt idx="3">
                  <c:v>23998.62</c:v>
                </c:pt>
                <c:pt idx="4">
                  <c:v>24675.45</c:v>
                </c:pt>
                <c:pt idx="5">
                  <c:v>24428.69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A-4056-8F09-BFB06BA2E361}"/>
            </c:ext>
          </c:extLst>
        </c:ser>
        <c:ser>
          <c:idx val="1"/>
          <c:order val="1"/>
          <c:tx>
            <c:strRef>
              <c:f>売上高純利益率!$C$21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売上高純利益率!$E$19:$J$19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売上高純利益率!$E$21:$J$21</c:f>
              <c:numCache>
                <c:formatCode>#,##0_);[Red]\(#,##0\)</c:formatCode>
                <c:ptCount val="6"/>
                <c:pt idx="0">
                  <c:v>23079.040000000001</c:v>
                </c:pt>
                <c:pt idx="1">
                  <c:v>24342.11</c:v>
                </c:pt>
                <c:pt idx="2">
                  <c:v>19269.849999999999</c:v>
                </c:pt>
                <c:pt idx="3">
                  <c:v>25861.06</c:v>
                </c:pt>
                <c:pt idx="4">
                  <c:v>19855.87</c:v>
                </c:pt>
                <c:pt idx="5">
                  <c:v>21423.29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A-4056-8F09-BFB06BA2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22016"/>
        <c:axId val="463337200"/>
      </c:barChart>
      <c:lineChart>
        <c:grouping val="standard"/>
        <c:varyColors val="0"/>
        <c:ser>
          <c:idx val="2"/>
          <c:order val="2"/>
          <c:tx>
            <c:strRef>
              <c:f>売上高純利益率!$C$22</c:f>
              <c:strCache>
                <c:ptCount val="1"/>
                <c:pt idx="0">
                  <c:v>営業利益率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売上高純利益率!$E$19:$J$19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売上高純利益率!$E$22:$J$22</c:f>
              <c:numCache>
                <c:formatCode>#,##0.0;[Red]\-#,##0.0</c:formatCode>
                <c:ptCount val="6"/>
                <c:pt idx="0">
                  <c:v>10.099549758925447</c:v>
                </c:pt>
                <c:pt idx="1">
                  <c:v>10.048090494853417</c:v>
                </c:pt>
                <c:pt idx="2">
                  <c:v>7.2267204856667853</c:v>
                </c:pt>
                <c:pt idx="3">
                  <c:v>8.1684888549877108</c:v>
                </c:pt>
                <c:pt idx="4">
                  <c:v>8.1637366582410493</c:v>
                </c:pt>
                <c:pt idx="5">
                  <c:v>8.1619433777329444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0A-4056-8F09-BFB06BA2E361}"/>
            </c:ext>
          </c:extLst>
        </c:ser>
        <c:ser>
          <c:idx val="3"/>
          <c:order val="3"/>
          <c:tx>
            <c:strRef>
              <c:f>売上高純利益率!$C$23</c:f>
              <c:strCache>
                <c:ptCount val="1"/>
                <c:pt idx="0">
                  <c:v>当期純利益率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853801169590643E-2"/>
                  <c:y val="-4.23333333333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0A-4056-8F09-BFB06BA2E361}"/>
                </c:ext>
              </c:extLst>
            </c:dLbl>
            <c:dLbl>
              <c:idx val="1"/>
              <c:layout>
                <c:manualLayout>
                  <c:x val="-1.4853801169590643E-2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0A-4056-8F09-BFB06BA2E361}"/>
                </c:ext>
              </c:extLst>
            </c:dLbl>
            <c:dLbl>
              <c:idx val="2"/>
              <c:layout>
                <c:manualLayout>
                  <c:x val="-7.4269005847953217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0A-4056-8F09-BFB06BA2E361}"/>
                </c:ext>
              </c:extLst>
            </c:dLbl>
            <c:dLbl>
              <c:idx val="3"/>
              <c:layout>
                <c:manualLayout>
                  <c:x val="-7.4269005847953217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0A-4056-8F09-BFB06BA2E361}"/>
                </c:ext>
              </c:extLst>
            </c:dLbl>
            <c:dLbl>
              <c:idx val="4"/>
              <c:layout>
                <c:manualLayout>
                  <c:x val="-1.299707602339195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0A-4056-8F09-BFB06BA2E361}"/>
                </c:ext>
              </c:extLst>
            </c:dLbl>
            <c:dLbl>
              <c:idx val="5"/>
              <c:layout>
                <c:manualLayout>
                  <c:x val="-3.7134502923976609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0A-4056-8F09-BFB06BA2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売上高純利益率!$E$19:$J$19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売上高純利益率!$E$23:$J$23</c:f>
              <c:numCache>
                <c:formatCode>#,##0.0;[Red]\-#,##0.0</c:formatCode>
                <c:ptCount val="6"/>
                <c:pt idx="0">
                  <c:v>8.4741861257629623</c:v>
                </c:pt>
                <c:pt idx="1">
                  <c:v>8.570224578864897</c:v>
                </c:pt>
                <c:pt idx="2">
                  <c:v>6.9825398546873947</c:v>
                </c:pt>
                <c:pt idx="3">
                  <c:v>8.8024136549588476</c:v>
                </c:pt>
                <c:pt idx="4">
                  <c:v>6.5692051735740868</c:v>
                </c:pt>
                <c:pt idx="5">
                  <c:v>7.1578001090010321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0A-4056-8F09-BFB06BA2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12128"/>
        <c:axId val="623926656"/>
      </c:lineChart>
      <c:catAx>
        <c:axId val="3477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926656"/>
        <c:crosses val="autoZero"/>
        <c:auto val="1"/>
        <c:lblAlgn val="ctr"/>
        <c:lblOffset val="100"/>
        <c:noMultiLvlLbl val="0"/>
      </c:catAx>
      <c:valAx>
        <c:axId val="623926656"/>
        <c:scaling>
          <c:orientation val="minMax"/>
          <c:max val="11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2997076023391813E-2"/>
              <c:y val="5.25797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12128"/>
        <c:crosses val="autoZero"/>
        <c:crossBetween val="between"/>
        <c:majorUnit val="1"/>
      </c:valAx>
      <c:valAx>
        <c:axId val="463337200"/>
        <c:scaling>
          <c:orientation val="minMax"/>
          <c:max val="3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60233918128655"/>
              <c:y val="4.55241666666666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422016"/>
        <c:crosses val="max"/>
        <c:crossBetween val="between"/>
        <c:majorUnit val="6000"/>
      </c:valAx>
      <c:catAx>
        <c:axId val="39342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33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</xdr:colOff>
      <xdr:row>25</xdr:row>
      <xdr:rowOff>66674</xdr:rowOff>
    </xdr:from>
    <xdr:to>
      <xdr:col>10</xdr:col>
      <xdr:colOff>379668</xdr:colOff>
      <xdr:row>43</xdr:row>
      <xdr:rowOff>66224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1C007D-0291-4A74-AA3D-221EEA7AA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79BDE-D203-4E97-BB90-8461DBF89920}">
  <dimension ref="A1:M115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3</v>
      </c>
    </row>
    <row r="2" spans="1:12" s="1" customFormat="1" ht="15" x14ac:dyDescent="0.45">
      <c r="A2" s="1" t="s">
        <v>24</v>
      </c>
    </row>
    <row r="3" spans="1:12" s="1" customFormat="1" ht="15" x14ac:dyDescent="0.45">
      <c r="A3" s="1" t="s">
        <v>15</v>
      </c>
    </row>
    <row r="4" spans="1:12" s="1" customFormat="1" ht="15" x14ac:dyDescent="0.45">
      <c r="A4" s="1" t="s">
        <v>18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4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7</v>
      </c>
      <c r="D9" t="s">
        <v>16</v>
      </c>
      <c r="E9" s="30" t="s">
        <v>11</v>
      </c>
      <c r="F9" s="31" t="s">
        <v>12</v>
      </c>
      <c r="G9" s="31" t="s">
        <v>13</v>
      </c>
      <c r="H9" s="31" t="s">
        <v>14</v>
      </c>
      <c r="I9" s="31" t="s">
        <v>10</v>
      </c>
      <c r="J9" s="32" t="s">
        <v>9</v>
      </c>
    </row>
    <row r="10" spans="1:12" ht="16.05" customHeight="1" x14ac:dyDescent="0.45">
      <c r="C10" s="16" t="s">
        <v>0</v>
      </c>
      <c r="D10" t="s">
        <v>8</v>
      </c>
      <c r="E10" s="20">
        <v>27234521</v>
      </c>
      <c r="F10" s="21">
        <v>28403118</v>
      </c>
      <c r="G10" s="21">
        <v>27597193</v>
      </c>
      <c r="H10" s="22">
        <v>29379510</v>
      </c>
      <c r="I10" s="21">
        <v>30225681</v>
      </c>
      <c r="J10" s="15">
        <v>29929992</v>
      </c>
    </row>
    <row r="11" spans="1:12" ht="16.05" customHeight="1" x14ac:dyDescent="0.45">
      <c r="C11" s="16" t="s">
        <v>1</v>
      </c>
      <c r="D11" t="s">
        <v>8</v>
      </c>
      <c r="E11" s="38">
        <v>2750564</v>
      </c>
      <c r="F11" s="39">
        <v>2853971</v>
      </c>
      <c r="G11" s="40">
        <v>1994372</v>
      </c>
      <c r="H11" s="39">
        <v>2399862</v>
      </c>
      <c r="I11" s="40">
        <v>2467545</v>
      </c>
      <c r="J11" s="41">
        <v>2442869</v>
      </c>
      <c r="L11" s="3"/>
    </row>
    <row r="12" spans="1:12" ht="16.05" customHeight="1" thickBot="1" x14ac:dyDescent="0.5">
      <c r="C12" s="16" t="s">
        <v>2</v>
      </c>
      <c r="D12" t="s">
        <v>8</v>
      </c>
      <c r="E12" s="24">
        <v>2307904</v>
      </c>
      <c r="F12" s="25">
        <v>2434211</v>
      </c>
      <c r="G12" s="26">
        <v>1926985</v>
      </c>
      <c r="H12" s="25">
        <v>2586106</v>
      </c>
      <c r="I12" s="26">
        <v>1985587</v>
      </c>
      <c r="J12" s="27">
        <v>2142329</v>
      </c>
      <c r="L12" s="3"/>
    </row>
    <row r="13" spans="1:12" s="8" customFormat="1" ht="16.05" customHeight="1" thickBot="1" x14ac:dyDescent="0.5">
      <c r="E13" s="11"/>
      <c r="F13" s="11"/>
      <c r="G13" s="17"/>
      <c r="H13" s="18"/>
      <c r="I13" s="19"/>
      <c r="J13" s="11"/>
      <c r="L13" s="12"/>
    </row>
    <row r="14" spans="1:12" s="8" customFormat="1" ht="16.05" customHeight="1" thickBot="1" x14ac:dyDescent="0.5">
      <c r="D14" s="14" t="s">
        <v>17</v>
      </c>
      <c r="E14" s="13">
        <v>100</v>
      </c>
      <c r="F14" s="11"/>
      <c r="G14" s="17"/>
      <c r="H14" s="18"/>
      <c r="I14" s="19"/>
      <c r="J14" s="11"/>
      <c r="L14" s="12"/>
    </row>
    <row r="15" spans="1:12" s="8" customFormat="1" ht="16.05" customHeight="1" thickBot="1" x14ac:dyDescent="0.5">
      <c r="D15" s="14" t="s">
        <v>21</v>
      </c>
      <c r="E15" s="13">
        <v>100</v>
      </c>
      <c r="F15" s="11"/>
      <c r="G15" s="17"/>
      <c r="H15" s="18"/>
      <c r="I15" s="19"/>
      <c r="J15" s="11"/>
      <c r="L15" s="12"/>
    </row>
    <row r="16" spans="1:12" s="8" customFormat="1" ht="16.05" customHeight="1" x14ac:dyDescent="0.45">
      <c r="D16" s="14"/>
      <c r="E16" s="42"/>
      <c r="F16" s="42"/>
      <c r="G16" s="42"/>
      <c r="H16" s="42"/>
      <c r="I16" s="42"/>
      <c r="J16" s="42"/>
      <c r="L16" s="12"/>
    </row>
    <row r="17" spans="2:11" ht="16.05" customHeight="1" x14ac:dyDescent="0.45">
      <c r="B17" s="2">
        <f>MAX($B$7:B13)+1</f>
        <v>2</v>
      </c>
      <c r="C17" s="2" t="s">
        <v>5</v>
      </c>
      <c r="D17" s="1"/>
      <c r="E17" s="1"/>
      <c r="F17" s="10"/>
      <c r="G17" s="10"/>
      <c r="H17" s="10"/>
      <c r="I17" s="10"/>
      <c r="J17" s="10"/>
      <c r="K17" s="1"/>
    </row>
    <row r="18" spans="2:11" ht="16.05" customHeight="1" x14ac:dyDescent="0.45">
      <c r="F18" s="9"/>
      <c r="G18" s="9"/>
      <c r="H18" s="9"/>
      <c r="I18" s="9"/>
      <c r="J18" s="9"/>
    </row>
    <row r="19" spans="2:11" ht="16.05" customHeight="1" x14ac:dyDescent="0.45">
      <c r="C19" s="4"/>
      <c r="D19" s="6"/>
      <c r="E19" s="29" t="str">
        <f t="shared" ref="E19:J19" si="0">E9</f>
        <v>FY14</v>
      </c>
      <c r="F19" s="29" t="str">
        <f t="shared" si="0"/>
        <v>FY15</v>
      </c>
      <c r="G19" s="29" t="str">
        <f t="shared" si="0"/>
        <v>FY16</v>
      </c>
      <c r="H19" s="29" t="str">
        <f t="shared" si="0"/>
        <v>FY17</v>
      </c>
      <c r="I19" s="29" t="str">
        <f t="shared" si="0"/>
        <v>FY18</v>
      </c>
      <c r="J19" s="29" t="str">
        <f t="shared" si="0"/>
        <v>FY19</v>
      </c>
      <c r="K19" s="7"/>
    </row>
    <row r="20" spans="2:11" ht="16.05" customHeight="1" x14ac:dyDescent="0.45">
      <c r="C20" s="28" t="str">
        <f>C11</f>
        <v>営業利益</v>
      </c>
      <c r="D20" s="5" t="s">
        <v>19</v>
      </c>
      <c r="E20" s="33">
        <f>E11/$E$14</f>
        <v>27505.64</v>
      </c>
      <c r="F20" s="33">
        <f t="shared" ref="F20:J20" si="1">F11/$E$14</f>
        <v>28539.71</v>
      </c>
      <c r="G20" s="33">
        <f t="shared" si="1"/>
        <v>19943.72</v>
      </c>
      <c r="H20" s="33">
        <f t="shared" si="1"/>
        <v>23998.62</v>
      </c>
      <c r="I20" s="33">
        <f>I11/$E$14</f>
        <v>24675.45</v>
      </c>
      <c r="J20" s="33">
        <f t="shared" si="1"/>
        <v>24428.69</v>
      </c>
      <c r="K20" s="7"/>
    </row>
    <row r="21" spans="2:11" ht="16.05" customHeight="1" x14ac:dyDescent="0.45">
      <c r="C21" s="34" t="str">
        <f>C12</f>
        <v>当期純利益</v>
      </c>
      <c r="D21" s="35" t="s">
        <v>19</v>
      </c>
      <c r="E21" s="36">
        <f>E12/$E$14</f>
        <v>23079.040000000001</v>
      </c>
      <c r="F21" s="36">
        <f t="shared" ref="F21:J21" si="2">F12/$E$14</f>
        <v>24342.11</v>
      </c>
      <c r="G21" s="36">
        <f t="shared" si="2"/>
        <v>19269.849999999999</v>
      </c>
      <c r="H21" s="36">
        <f t="shared" si="2"/>
        <v>25861.06</v>
      </c>
      <c r="I21" s="36">
        <f>I12/$E$14</f>
        <v>19855.87</v>
      </c>
      <c r="J21" s="36">
        <f t="shared" si="2"/>
        <v>21423.29</v>
      </c>
      <c r="K21" s="7"/>
    </row>
    <row r="22" spans="2:11" ht="16.05" customHeight="1" x14ac:dyDescent="0.45">
      <c r="C22" s="34" t="s">
        <v>22</v>
      </c>
      <c r="D22" s="35" t="s">
        <v>20</v>
      </c>
      <c r="E22" s="43">
        <f>E11/E10*$E$15</f>
        <v>10.099549758925447</v>
      </c>
      <c r="F22" s="43">
        <f t="shared" ref="F22:J22" si="3">F11/F10*$E$15</f>
        <v>10.048090494853417</v>
      </c>
      <c r="G22" s="43">
        <f t="shared" si="3"/>
        <v>7.2267204856667853</v>
      </c>
      <c r="H22" s="43">
        <f t="shared" si="3"/>
        <v>8.1684888549877108</v>
      </c>
      <c r="I22" s="43">
        <f>I11/I10*$E$15</f>
        <v>8.1637366582410493</v>
      </c>
      <c r="J22" s="43">
        <f t="shared" si="3"/>
        <v>8.1619433777329444</v>
      </c>
      <c r="K22" s="7"/>
    </row>
    <row r="23" spans="2:11" ht="16.05" customHeight="1" x14ac:dyDescent="0.45">
      <c r="C23" s="23" t="s">
        <v>23</v>
      </c>
      <c r="D23" s="23" t="s">
        <v>20</v>
      </c>
      <c r="E23" s="37">
        <f>E12/E10*$E$15</f>
        <v>8.4741861257629623</v>
      </c>
      <c r="F23" s="37">
        <f>F12/F10*$E$15</f>
        <v>8.570224578864897</v>
      </c>
      <c r="G23" s="37">
        <f>G12/G10*$E$15</f>
        <v>6.9825398546873947</v>
      </c>
      <c r="H23" s="37">
        <f t="shared" ref="H23:J23" si="4">H12/H10*$E$15</f>
        <v>8.8024136549588476</v>
      </c>
      <c r="I23" s="37">
        <f>I12/I10*$E$15</f>
        <v>6.5692051735740868</v>
      </c>
      <c r="J23" s="37">
        <f t="shared" si="4"/>
        <v>7.1578001090010321</v>
      </c>
      <c r="K23" s="7"/>
    </row>
    <row r="24" spans="2:11" ht="16.05" customHeight="1" x14ac:dyDescent="0.45"/>
    <row r="25" spans="2:11" ht="16.05" customHeight="1" x14ac:dyDescent="0.45">
      <c r="B25" s="2">
        <f>MAX($B$7:B24)+1</f>
        <v>3</v>
      </c>
      <c r="C25" s="2" t="s">
        <v>6</v>
      </c>
      <c r="D25" s="1"/>
      <c r="E25" s="1"/>
      <c r="F25" s="1"/>
      <c r="G25" s="1"/>
      <c r="H25" s="1"/>
      <c r="I25" s="1"/>
      <c r="J25" s="1"/>
      <c r="K25" s="1"/>
    </row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customHeight="1" x14ac:dyDescent="0.45"/>
    <row r="44" ht="16.05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  <row r="95" ht="16.05" hidden="1" customHeight="1" x14ac:dyDescent="0.45"/>
    <row r="96" ht="16.05" hidden="1" customHeight="1" x14ac:dyDescent="0.45"/>
    <row r="97" ht="16.05" hidden="1" customHeight="1" x14ac:dyDescent="0.45"/>
    <row r="98" ht="16.05" hidden="1" customHeight="1" x14ac:dyDescent="0.45"/>
    <row r="99" ht="16.05" hidden="1" customHeight="1" x14ac:dyDescent="0.45"/>
    <row r="100" ht="16.05" hidden="1" customHeight="1" x14ac:dyDescent="0.45"/>
    <row r="101" ht="16.05" hidden="1" customHeight="1" x14ac:dyDescent="0.45"/>
    <row r="102" ht="16.05" hidden="1" customHeight="1" x14ac:dyDescent="0.45"/>
    <row r="103" ht="16.05" hidden="1" customHeight="1" x14ac:dyDescent="0.45"/>
    <row r="104" ht="16.05" hidden="1" customHeight="1" x14ac:dyDescent="0.45"/>
    <row r="105" ht="16.05" hidden="1" customHeight="1" x14ac:dyDescent="0.45"/>
    <row r="106" ht="16.05" hidden="1" customHeight="1" x14ac:dyDescent="0.45"/>
    <row r="107" ht="16.05" hidden="1" customHeight="1" x14ac:dyDescent="0.45"/>
    <row r="108" ht="16.05" hidden="1" customHeight="1" x14ac:dyDescent="0.45"/>
    <row r="109" ht="16.05" hidden="1" customHeight="1" x14ac:dyDescent="0.45"/>
    <row r="110" ht="16.05" hidden="1" customHeight="1" x14ac:dyDescent="0.45"/>
    <row r="111" ht="16.05" hidden="1" customHeight="1" x14ac:dyDescent="0.45"/>
    <row r="112" ht="16.05" hidden="1" customHeight="1" x14ac:dyDescent="0.45"/>
    <row r="113" ht="16.05" hidden="1" customHeight="1" x14ac:dyDescent="0.45"/>
    <row r="114" ht="16.05" hidden="1" customHeight="1" x14ac:dyDescent="0.45"/>
    <row r="115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A42A6AB-8328-442E-9D8C-50909D23655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売上高純利益率!E21:J21</xm:f>
              <xm:sqref>K21</xm:sqref>
            </x14:sparkline>
          </x14:sparklines>
        </x14:sparklineGroup>
        <x14:sparklineGroup displayEmptyCellsAs="gap" high="1" low="1" xr2:uid="{BD00C975-6D3F-4B5C-BD81-FBB18FB2611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売上高純利益率!E23:J23</xm:f>
              <xm:sqref>K23</xm:sqref>
            </x14:sparkline>
          </x14:sparklines>
        </x14:sparklineGroup>
        <x14:sparklineGroup displayEmptyCellsAs="gap" high="1" low="1" xr2:uid="{E97A837C-4363-4078-8FF1-73B012143CF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売上高純利益率!E20:J20</xm:f>
              <xm:sqref>K20</xm:sqref>
            </x14:sparkline>
          </x14:sparklines>
        </x14:sparklineGroup>
        <x14:sparklineGroup displayEmptyCellsAs="gap" high="1" low="1" xr2:uid="{A0D66C04-0C9C-4304-BF78-6282F222209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売上高純利益率!E22:J22</xm:f>
              <xm:sqref>K22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売上高純利益率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2020-07-28T02:12:30Z</dcterms:modified>
</cp:coreProperties>
</file>