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8C16E4F2-A867-4B59-B9C2-825AE6A09DE2}" xr6:coauthVersionLast="45" xr6:coauthVersionMax="45" xr10:uidLastSave="{2C42B361-DD06-4A7D-BCE2-4D020D45BA8A}"/>
  <bookViews>
    <workbookView xWindow="-98" yWindow="-98" windowWidth="20715" windowHeight="13276" tabRatio="807" xr2:uid="{00000000-000D-0000-FFFF-FFFF00000000}"/>
  </bookViews>
  <sheets>
    <sheet name="PER" sheetId="4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44" l="1"/>
  <c r="G25" i="44"/>
  <c r="H25" i="44"/>
  <c r="I25" i="44"/>
  <c r="J25" i="44"/>
  <c r="F26" i="44"/>
  <c r="G26" i="44"/>
  <c r="H26" i="44"/>
  <c r="I26" i="44"/>
  <c r="J26" i="44"/>
  <c r="F27" i="44"/>
  <c r="G27" i="44"/>
  <c r="H27" i="44"/>
  <c r="I27" i="44"/>
  <c r="J27" i="44"/>
  <c r="E25" i="44"/>
  <c r="E26" i="44"/>
  <c r="E27" i="44"/>
  <c r="F24" i="44"/>
  <c r="G24" i="44"/>
  <c r="H24" i="44"/>
  <c r="I24" i="44"/>
  <c r="J24" i="44"/>
  <c r="E24" i="44"/>
  <c r="F23" i="44"/>
  <c r="G23" i="44"/>
  <c r="H23" i="44"/>
  <c r="I23" i="44"/>
  <c r="J23" i="44"/>
  <c r="E23" i="44"/>
  <c r="E22" i="44"/>
  <c r="D27" i="44"/>
  <c r="D24" i="44"/>
  <c r="D25" i="44"/>
  <c r="D26" i="44"/>
  <c r="D23" i="44"/>
  <c r="C27" i="44"/>
  <c r="C26" i="44"/>
  <c r="C25" i="44"/>
  <c r="C24" i="44"/>
  <c r="C23" i="44"/>
  <c r="J22" i="44"/>
  <c r="I22" i="44"/>
  <c r="H22" i="44"/>
  <c r="G22" i="44"/>
  <c r="F22" i="44"/>
  <c r="C22" i="44"/>
  <c r="J21" i="44"/>
  <c r="I21" i="44"/>
  <c r="H21" i="44"/>
  <c r="G21" i="44"/>
  <c r="F21" i="44"/>
  <c r="E21" i="44"/>
  <c r="B19" i="44"/>
  <c r="B29" i="44" s="1"/>
</calcChain>
</file>

<file path=xl/sharedStrings.xml><?xml version="1.0" encoding="utf-8"?>
<sst xmlns="http://schemas.openxmlformats.org/spreadsheetml/2006/main" count="29" uniqueCount="26">
  <si>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</si>
  <si>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</si>
  <si>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</si>
  <si>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</si>
  <si>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</si>
  <si>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</si>
  <si>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</si>
  <si>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</si>
  <si>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</si>
  <si>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</si>
  <si>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</si>
  <si>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</si>
  <si>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</si>
  <si>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</si>
  <si>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円</t>
    <rPh sb="0" eb="1">
      <t>エン</t>
    </rPh>
    <phoneticPr fontId="1"/>
  </si>
  <si>
    <t>円/株</t>
    <rPh sb="0" eb="1">
      <t>エン</t>
    </rPh>
    <rPh sb="2" eb="3">
      <t>カブ</t>
    </rPh>
    <phoneticPr fontId="1"/>
  </si>
  <si>
    <t>倍</t>
    <rPh sb="0" eb="1">
      <t>バイ</t>
    </rPh>
    <phoneticPr fontId="1"/>
  </si>
  <si>
    <t>普通株主帰属利益</t>
    <rPh sb="0" eb="2">
      <t>フツウ</t>
    </rPh>
    <rPh sb="2" eb="4">
      <t>カブヌシ</t>
    </rPh>
    <rPh sb="4" eb="6">
      <t>キゾク</t>
    </rPh>
    <rPh sb="6" eb="8">
      <t>リエキ</t>
    </rPh>
    <phoneticPr fontId="1"/>
  </si>
  <si>
    <t>EPS</t>
    <phoneticPr fontId="1"/>
  </si>
  <si>
    <t>株価収益率（PER）</t>
    <rPh sb="0" eb="2">
      <t>カブカ</t>
    </rPh>
    <rPh sb="2" eb="4">
      <t>シュウエキ</t>
    </rPh>
    <rPh sb="4" eb="5">
      <t>リツ</t>
    </rPh>
    <phoneticPr fontId="1"/>
  </si>
  <si>
    <t>最高株価</t>
    <rPh sb="0" eb="2">
      <t>サイコウ</t>
    </rPh>
    <rPh sb="2" eb="4">
      <t>カブカ</t>
    </rPh>
    <phoneticPr fontId="1"/>
  </si>
  <si>
    <t>最低株価</t>
    <rPh sb="0" eb="2">
      <t>サイテイ</t>
    </rPh>
    <rPh sb="2" eb="4">
      <t>カブカ</t>
    </rPh>
    <phoneticPr fontId="1"/>
  </si>
  <si>
    <t>株価</t>
    <rPh sb="0" eb="2">
      <t>カブカ</t>
    </rPh>
    <phoneticPr fontId="1"/>
  </si>
  <si>
    <t>PER</t>
    <phoneticPr fontId="1"/>
  </si>
  <si>
    <t>単位変更（百万→十億）</t>
    <rPh sb="0" eb="2">
      <t>タンイ</t>
    </rPh>
    <rPh sb="2" eb="4">
      <t>ヘンコウ</t>
    </rPh>
    <rPh sb="5" eb="7">
      <t>ヒャクマン</t>
    </rPh>
    <rPh sb="8" eb="9">
      <t>ジュウ</t>
    </rPh>
    <rPh sb="9" eb="10">
      <t>オク</t>
    </rPh>
    <phoneticPr fontId="1"/>
  </si>
  <si>
    <t>十億円</t>
    <rPh sb="0" eb="1">
      <t>ジュウ</t>
    </rPh>
    <rPh sb="1" eb="3">
      <t>オクエン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</si>
</sst>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78" formatCode="0_ "/>
    <numFmt numFmtId="180" formatCode="#,##0.000;[Red]\-#,##0.000"/>
  </numFmts>
  <fonts count="7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178" fontId="0" fillId="0" borderId="7" xfId="0" applyNumberFormat="1" applyBorder="1"/>
    <xf numFmtId="0" fontId="0" fillId="0" borderId="8" xfId="0" applyBorder="1"/>
    <xf numFmtId="3" fontId="0" fillId="0" borderId="9" xfId="0" applyNumberFormat="1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0" xfId="1" applyNumberFormat="1" applyFont="1" applyFill="1" applyBorder="1" applyAlignment="1"/>
    <xf numFmtId="0" fontId="0" fillId="0" borderId="0" xfId="0" applyFill="1" applyAlignment="1">
      <alignment horizontal="right"/>
    </xf>
    <xf numFmtId="38" fontId="5" fillId="3" borderId="6" xfId="1" applyFont="1" applyFill="1" applyBorder="1" applyAlignment="1"/>
    <xf numFmtId="0" fontId="0" fillId="0" borderId="0" xfId="0" applyFont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  <xf numFmtId="0" fontId="0" fillId="0" borderId="9" xfId="0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38" fontId="0" fillId="0" borderId="9" xfId="1" applyFont="1" applyFill="1" applyBorder="1" applyAlignment="1"/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4" fontId="5" fillId="3" borderId="5" xfId="1" applyNumberFormat="1" applyFont="1" applyFill="1" applyBorder="1" applyAlignment="1"/>
    <xf numFmtId="4" fontId="5" fillId="3" borderId="1" xfId="1" applyNumberFormat="1" applyFont="1" applyFill="1" applyBorder="1" applyAlignment="1"/>
    <xf numFmtId="4" fontId="5" fillId="3" borderId="1" xfId="1" applyNumberFormat="1" applyFont="1" applyFill="1" applyBorder="1" applyAlignment="1">
      <alignment wrapText="1"/>
    </xf>
    <xf numFmtId="4" fontId="5" fillId="3" borderId="6" xfId="1" applyNumberFormat="1" applyFont="1" applyFill="1" applyBorder="1" applyAlignment="1"/>
    <xf numFmtId="38" fontId="5" fillId="3" borderId="5" xfId="1" applyFont="1" applyFill="1" applyBorder="1" applyAlignment="1"/>
    <xf numFmtId="38" fontId="5" fillId="3" borderId="1" xfId="1" applyFont="1" applyFill="1" applyBorder="1" applyAlignment="1"/>
    <xf numFmtId="38" fontId="5" fillId="3" borderId="1" xfId="1" applyFont="1" applyFill="1" applyBorder="1" applyAlignment="1">
      <alignment wrapText="1"/>
    </xf>
    <xf numFmtId="38" fontId="5" fillId="3" borderId="12" xfId="1" applyFont="1" applyFill="1" applyBorder="1" applyAlignment="1"/>
    <xf numFmtId="38" fontId="5" fillId="3" borderId="13" xfId="1" applyFont="1" applyFill="1" applyBorder="1" applyAlignment="1"/>
    <xf numFmtId="38" fontId="5" fillId="3" borderId="13" xfId="1" applyFont="1" applyFill="1" applyBorder="1" applyAlignment="1">
      <alignment wrapText="1"/>
    </xf>
    <xf numFmtId="38" fontId="5" fillId="3" borderId="14" xfId="1" applyFont="1" applyFill="1" applyBorder="1" applyAlignment="1"/>
    <xf numFmtId="177" fontId="5" fillId="3" borderId="5" xfId="1" applyNumberFormat="1" applyFont="1" applyFill="1" applyBorder="1" applyAlignment="1"/>
    <xf numFmtId="177" fontId="5" fillId="3" borderId="1" xfId="1" applyNumberFormat="1" applyFont="1" applyFill="1" applyBorder="1" applyAlignment="1"/>
    <xf numFmtId="177" fontId="5" fillId="3" borderId="1" xfId="1" applyNumberFormat="1" applyFont="1" applyFill="1" applyBorder="1" applyAlignment="1">
      <alignment wrapText="1"/>
    </xf>
    <xf numFmtId="177" fontId="5" fillId="3" borderId="6" xfId="1" applyNumberFormat="1" applyFont="1" applyFill="1" applyBorder="1" applyAlignment="1"/>
    <xf numFmtId="0" fontId="0" fillId="0" borderId="11" xfId="0" applyFill="1" applyBorder="1" applyAlignment="1">
      <alignment horizontal="right"/>
    </xf>
    <xf numFmtId="177" fontId="0" fillId="0" borderId="9" xfId="1" applyNumberFormat="1" applyFont="1" applyFill="1" applyBorder="1" applyAlignment="1"/>
    <xf numFmtId="0" fontId="0" fillId="0" borderId="11" xfId="0" applyFont="1" applyFill="1" applyBorder="1" applyAlignment="1">
      <alignment horizontal="right"/>
    </xf>
    <xf numFmtId="38" fontId="0" fillId="0" borderId="11" xfId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株価収益率（</a:t>
            </a:r>
            <a:r>
              <a:rPr lang="en-US" altLang="ja-JP" b="1"/>
              <a:t>PER</a:t>
            </a:r>
            <a:r>
              <a:rPr lang="ja-JP" altLang="en-US" b="1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257526315789474"/>
          <c:h val="0.66733194444444444"/>
        </c:manualLayout>
      </c:layout>
      <c:barChart>
        <c:barDir val="col"/>
        <c:grouping val="clustered"/>
        <c:varyColors val="0"/>
        <c:ser>
          <c:idx val="1"/>
          <c:order val="5"/>
          <c:tx>
            <c:strRef>
              <c:f>PER!$C$22:$D$22</c:f>
              <c:strCache>
                <c:ptCount val="2"/>
                <c:pt idx="0">
                  <c:v>普通株主帰属利益</c:v>
                </c:pt>
                <c:pt idx="1">
                  <c:v>十億円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PER!$E$21:$J$21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PER!$E$22:$J$22</c:f>
              <c:numCache>
                <c:formatCode>#,##0</c:formatCode>
                <c:ptCount val="6"/>
                <c:pt idx="0">
                  <c:v>2173.3380000000002</c:v>
                </c:pt>
                <c:pt idx="1">
                  <c:v>2306.607</c:v>
                </c:pt>
                <c:pt idx="2">
                  <c:v>2481.692</c:v>
                </c:pt>
                <c:pt idx="3">
                  <c:v>1821.3140000000001</c:v>
                </c:pt>
                <c:pt idx="4">
                  <c:v>2058.8989999999999</c:v>
                </c:pt>
                <c:pt idx="5">
                  <c:v>1868.085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C3-4BCE-A051-7E6764BD2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106207"/>
        <c:axId val="1225839023"/>
      </c:barChart>
      <c:lineChart>
        <c:grouping val="standard"/>
        <c:varyColors val="0"/>
        <c:ser>
          <c:idx val="0"/>
          <c:order val="0"/>
          <c:tx>
            <c:strRef>
              <c:f>PER!$C$24:$D$24</c:f>
              <c:strCache>
                <c:ptCount val="2"/>
                <c:pt idx="0">
                  <c:v>PER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842105263157911E-2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9C3-4BCE-A051-7E6764BD21ED}"/>
                </c:ext>
              </c:extLst>
            </c:dLbl>
            <c:dLbl>
              <c:idx val="1"/>
              <c:layout>
                <c:manualLayout>
                  <c:x val="5.5701754385964908E-3"/>
                  <c:y val="-1.0583333333333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9C3-4BCE-A051-7E6764BD21ED}"/>
                </c:ext>
              </c:extLst>
            </c:dLbl>
            <c:dLbl>
              <c:idx val="5"/>
              <c:layout>
                <c:manualLayout>
                  <c:x val="-1.671052631578961E-2"/>
                  <c:y val="-4.2333333333333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C3-4BCE-A051-7E6764BD21ED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PER!$E$21:$J$21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PER!$E$24:$J$24</c:f>
              <c:numCache>
                <c:formatCode>#,##0.0;[Red]\-#,##0.0</c:formatCode>
                <c:ptCount val="6"/>
                <c:pt idx="0">
                  <c:v>12.2</c:v>
                </c:pt>
                <c:pt idx="1">
                  <c:v>8</c:v>
                </c:pt>
                <c:pt idx="2">
                  <c:v>10</c:v>
                </c:pt>
                <c:pt idx="3">
                  <c:v>8.1</c:v>
                </c:pt>
                <c:pt idx="4">
                  <c:v>10</c:v>
                </c:pt>
                <c:pt idx="5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C3-4BCE-A051-7E6764BD2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lineChart>
        <c:grouping val="standard"/>
        <c:varyColors val="0"/>
        <c:ser>
          <c:idx val="2"/>
          <c:order val="1"/>
          <c:tx>
            <c:strRef>
              <c:f>PER!$C$23:$D$23</c:f>
              <c:strCache>
                <c:ptCount val="2"/>
                <c:pt idx="0">
                  <c:v>EPS</c:v>
                </c:pt>
                <c:pt idx="1">
                  <c:v>円/株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99707602339183E-2"/>
                  <c:y val="-3.8805555555555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C3-4BCE-A051-7E6764BD21ED}"/>
                </c:ext>
              </c:extLst>
            </c:dLbl>
            <c:dLbl>
              <c:idx val="1"/>
              <c:layout>
                <c:manualLayout>
                  <c:x val="-2.2280701754385998E-2"/>
                  <c:y val="-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C3-4BCE-A051-7E6764BD21ED}"/>
                </c:ext>
              </c:extLst>
            </c:dLbl>
            <c:dLbl>
              <c:idx val="2"/>
              <c:layout>
                <c:manualLayout>
                  <c:x val="-2.2280701754385963E-2"/>
                  <c:y val="-3.880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C3-4BCE-A051-7E6764BD21ED}"/>
                </c:ext>
              </c:extLst>
            </c:dLbl>
            <c:dLbl>
              <c:idx val="3"/>
              <c:layout>
                <c:manualLayout>
                  <c:x val="-2.7850877192982456E-2"/>
                  <c:y val="-3.5277777777777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9C3-4BCE-A051-7E6764BD21ED}"/>
                </c:ext>
              </c:extLst>
            </c:dLbl>
            <c:dLbl>
              <c:idx val="4"/>
              <c:layout>
                <c:manualLayout>
                  <c:x val="-9.2836257309941526E-3"/>
                  <c:y val="-4.2333333333333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C3-4BCE-A051-7E6764BD21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PER!$E$21:$J$21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PER!$E$23:$J$23</c:f>
              <c:numCache>
                <c:formatCode>#,##0_);[Red]\(#,##0\)</c:formatCode>
                <c:ptCount val="6"/>
                <c:pt idx="0">
                  <c:v>688.02</c:v>
                </c:pt>
                <c:pt idx="1">
                  <c:v>741.36</c:v>
                </c:pt>
                <c:pt idx="2">
                  <c:v>605.47</c:v>
                </c:pt>
                <c:pt idx="3">
                  <c:v>842</c:v>
                </c:pt>
                <c:pt idx="4">
                  <c:v>650.54999999999995</c:v>
                </c:pt>
                <c:pt idx="5">
                  <c:v>735.61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C3-4BCE-A051-7E6764BD21ED}"/>
            </c:ext>
          </c:extLst>
        </c:ser>
        <c:ser>
          <c:idx val="3"/>
          <c:order val="2"/>
          <c:tx>
            <c:strRef>
              <c:f>PER!$C$25:$D$25</c:f>
              <c:strCache>
                <c:ptCount val="2"/>
                <c:pt idx="0">
                  <c:v>最高株価</c:v>
                </c:pt>
                <c:pt idx="1">
                  <c:v>円/株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PER!$E$21:$J$21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PER!$E$25:$J$25</c:f>
              <c:numCache>
                <c:formatCode>#,##0_);[Red]\(#,##0\)</c:formatCode>
                <c:ptCount val="6"/>
                <c:pt idx="0">
                  <c:v>8741</c:v>
                </c:pt>
                <c:pt idx="1">
                  <c:v>8637</c:v>
                </c:pt>
                <c:pt idx="2">
                  <c:v>7156</c:v>
                </c:pt>
                <c:pt idx="3">
                  <c:v>7782</c:v>
                </c:pt>
                <c:pt idx="4">
                  <c:v>7592</c:v>
                </c:pt>
                <c:pt idx="5">
                  <c:v>7929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C3-4BCE-A051-7E6764BD21ED}"/>
            </c:ext>
          </c:extLst>
        </c:ser>
        <c:ser>
          <c:idx val="4"/>
          <c:order val="3"/>
          <c:tx>
            <c:strRef>
              <c:f>PER!$C$26:$D$26</c:f>
              <c:strCache>
                <c:ptCount val="2"/>
                <c:pt idx="0">
                  <c:v>株価</c:v>
                </c:pt>
                <c:pt idx="1">
                  <c:v>円/株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9.2836257309941855E-3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9C3-4BCE-A051-7E6764BD21ED}"/>
                </c:ext>
              </c:extLst>
            </c:dLbl>
            <c:dLbl>
              <c:idx val="2"/>
              <c:layout>
                <c:manualLayout>
                  <c:x val="-4.0847953216374334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9C3-4BCE-A051-7E6764BD21ED}"/>
                </c:ext>
              </c:extLst>
            </c:dLbl>
            <c:dLbl>
              <c:idx val="3"/>
              <c:layout>
                <c:manualLayout>
                  <c:x val="-9.2836257309941526E-3"/>
                  <c:y val="-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9C3-4BCE-A051-7E6764BD21ED}"/>
                </c:ext>
              </c:extLst>
            </c:dLbl>
            <c:dLbl>
              <c:idx val="4"/>
              <c:layout>
                <c:manualLayout>
                  <c:x val="-7.4269005847953217E-3"/>
                  <c:y val="-3.1750000000000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9C3-4BCE-A051-7E6764BD21ED}"/>
                </c:ext>
              </c:extLst>
            </c:dLbl>
            <c:dLbl>
              <c:idx val="5"/>
              <c:layout>
                <c:manualLayout>
                  <c:x val="-1.2997076023391813E-2"/>
                  <c:y val="-3.880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9C3-4BCE-A051-7E6764BD21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PER!$E$21:$J$21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PER!$E$26:$J$26</c:f>
              <c:numCache>
                <c:formatCode>#,##0_);[Red]\(#,##0\)</c:formatCode>
                <c:ptCount val="6"/>
                <c:pt idx="0">
                  <c:v>8383</c:v>
                </c:pt>
                <c:pt idx="1">
                  <c:v>5952</c:v>
                </c:pt>
                <c:pt idx="2">
                  <c:v>6042</c:v>
                </c:pt>
                <c:pt idx="3">
                  <c:v>6825</c:v>
                </c:pt>
                <c:pt idx="4">
                  <c:v>6487</c:v>
                </c:pt>
                <c:pt idx="5">
                  <c:v>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C3-4BCE-A051-7E6764BD21ED}"/>
            </c:ext>
          </c:extLst>
        </c:ser>
        <c:ser>
          <c:idx val="5"/>
          <c:order val="4"/>
          <c:tx>
            <c:strRef>
              <c:f>PER!$C$27:$D$27</c:f>
              <c:strCache>
                <c:ptCount val="2"/>
                <c:pt idx="0">
                  <c:v>最低株価</c:v>
                </c:pt>
                <c:pt idx="1">
                  <c:v>円/株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PER!$E$21:$J$21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PER!$E$27:$J$27</c:f>
              <c:numCache>
                <c:formatCode>#,##0_);[Red]\(#,##0\)</c:formatCode>
                <c:ptCount val="6"/>
                <c:pt idx="0">
                  <c:v>5314</c:v>
                </c:pt>
                <c:pt idx="1">
                  <c:v>5710</c:v>
                </c:pt>
                <c:pt idx="2">
                  <c:v>4975</c:v>
                </c:pt>
                <c:pt idx="3">
                  <c:v>5695</c:v>
                </c:pt>
                <c:pt idx="4">
                  <c:v>6079</c:v>
                </c:pt>
                <c:pt idx="5">
                  <c:v>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9C3-4BCE-A051-7E6764BD2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106207"/>
        <c:axId val="1225839023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13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"/>
      </c:valAx>
      <c:valAx>
        <c:axId val="1225839023"/>
        <c:scaling>
          <c:orientation val="minMax"/>
          <c:max val="1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（十億円・円</a:t>
                </a:r>
                <a:r>
                  <a:rPr lang="en-US" altLang="ja-JP"/>
                  <a:t>/</a:t>
                </a:r>
                <a:r>
                  <a:rPr lang="ja-JP" altLang="en-US"/>
                  <a:t>株）</a:t>
                </a:r>
              </a:p>
            </c:rich>
          </c:tx>
          <c:layout>
            <c:manualLayout>
              <c:xMode val="edge"/>
              <c:yMode val="edge"/>
              <c:x val="0.91178698830409344"/>
              <c:y val="5.79258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9106207"/>
        <c:crosses val="max"/>
        <c:crossBetween val="between"/>
        <c:majorUnit val="2000"/>
      </c:valAx>
      <c:catAx>
        <c:axId val="12391062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58390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1.1495614035087726E-2"/>
          <c:y val="0.90952666666666671"/>
          <c:w val="0.97329532163742694"/>
          <c:h val="8.6945555555555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29</xdr:row>
      <xdr:rowOff>71436</xdr:rowOff>
    </xdr:from>
    <xdr:to>
      <xdr:col>10</xdr:col>
      <xdr:colOff>341568</xdr:colOff>
      <xdr:row>47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94279C-E778-4880-9AD7-DDC2B711C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2C84-529B-4ACF-BADE-C3CE180BA0BC}">
  <dimension ref="A1:M94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0</v>
      </c>
    </row>
    <row r="2" spans="1:12" s="1" customFormat="1" ht="15" x14ac:dyDescent="0.45">
      <c r="A2" s="1" t="s">
        <v>19</v>
      </c>
    </row>
    <row r="3" spans="1:12" s="1" customFormat="1" ht="15" x14ac:dyDescent="0.45">
      <c r="A3" s="1" t="s">
        <v>12</v>
      </c>
    </row>
    <row r="4" spans="1:12" s="1" customFormat="1" ht="15" x14ac:dyDescent="0.45">
      <c r="A4" s="1" t="s">
        <v>14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2">
        <v>1</v>
      </c>
      <c r="C7" s="2" t="s">
        <v>1</v>
      </c>
      <c r="D7" s="1"/>
      <c r="E7" s="1"/>
      <c r="F7" s="1"/>
      <c r="G7" s="1"/>
      <c r="H7" s="1"/>
      <c r="I7" s="1"/>
      <c r="J7" s="1"/>
      <c r="K7" s="1"/>
    </row>
    <row r="8" spans="1:12" ht="16.05" customHeight="1" thickBot="1" x14ac:dyDescent="0.5"/>
    <row r="9" spans="1:12" ht="16.05" customHeight="1" x14ac:dyDescent="0.45">
      <c r="C9" t="s">
        <v>4</v>
      </c>
      <c r="D9" t="s">
        <v>13</v>
      </c>
      <c r="E9" s="4" t="s">
        <v>8</v>
      </c>
      <c r="F9" s="5" t="s">
        <v>9</v>
      </c>
      <c r="G9" s="5" t="s">
        <v>10</v>
      </c>
      <c r="H9" s="5" t="s">
        <v>11</v>
      </c>
      <c r="I9" s="5" t="s">
        <v>7</v>
      </c>
      <c r="J9" s="6" t="s">
        <v>6</v>
      </c>
    </row>
    <row r="10" spans="1:12" ht="16.05" customHeight="1" x14ac:dyDescent="0.45">
      <c r="C10" s="32" t="s">
        <v>17</v>
      </c>
      <c r="D10" t="s">
        <v>5</v>
      </c>
      <c r="E10" s="7">
        <v>2173338</v>
      </c>
      <c r="F10" s="8">
        <v>2306607</v>
      </c>
      <c r="G10" s="8">
        <v>2481692</v>
      </c>
      <c r="H10" s="8">
        <v>1821314</v>
      </c>
      <c r="I10" s="8">
        <v>2058899</v>
      </c>
      <c r="J10" s="9">
        <v>1868085</v>
      </c>
    </row>
    <row r="11" spans="1:12" ht="16.05" customHeight="1" x14ac:dyDescent="0.45">
      <c r="C11" s="24" t="s">
        <v>18</v>
      </c>
      <c r="D11" t="s">
        <v>15</v>
      </c>
      <c r="E11" s="34">
        <v>688.02</v>
      </c>
      <c r="F11" s="35">
        <v>741.36</v>
      </c>
      <c r="G11" s="36">
        <v>605.47</v>
      </c>
      <c r="H11" s="35">
        <v>842</v>
      </c>
      <c r="I11" s="36">
        <v>650.54999999999995</v>
      </c>
      <c r="J11" s="37">
        <v>735.61</v>
      </c>
      <c r="L11" s="3"/>
    </row>
    <row r="12" spans="1:12" ht="16.05" customHeight="1" x14ac:dyDescent="0.45">
      <c r="C12" s="24" t="s">
        <v>23</v>
      </c>
      <c r="D12" t="s">
        <v>16</v>
      </c>
      <c r="E12" s="45">
        <v>12.2</v>
      </c>
      <c r="F12" s="46">
        <v>8</v>
      </c>
      <c r="G12" s="47">
        <v>10</v>
      </c>
      <c r="H12" s="46">
        <v>8.1</v>
      </c>
      <c r="I12" s="47">
        <v>10</v>
      </c>
      <c r="J12" s="48">
        <v>8.8000000000000007</v>
      </c>
      <c r="L12" s="3"/>
    </row>
    <row r="13" spans="1:12" ht="16.05" customHeight="1" x14ac:dyDescent="0.45">
      <c r="C13" s="24" t="s">
        <v>20</v>
      </c>
      <c r="D13" t="s">
        <v>15</v>
      </c>
      <c r="E13" s="38">
        <v>8741</v>
      </c>
      <c r="F13" s="39">
        <v>8637</v>
      </c>
      <c r="G13" s="40">
        <v>7156</v>
      </c>
      <c r="H13" s="39">
        <v>7782</v>
      </c>
      <c r="I13" s="40">
        <v>7592</v>
      </c>
      <c r="J13" s="23">
        <v>7929</v>
      </c>
      <c r="L13" s="3"/>
    </row>
    <row r="14" spans="1:12" ht="16.05" customHeight="1" x14ac:dyDescent="0.45">
      <c r="C14" s="24" t="s">
        <v>22</v>
      </c>
      <c r="D14" t="s">
        <v>15</v>
      </c>
      <c r="E14" s="38">
        <v>8383</v>
      </c>
      <c r="F14" s="39">
        <v>5952</v>
      </c>
      <c r="G14" s="40">
        <v>6042</v>
      </c>
      <c r="H14" s="39">
        <v>6825</v>
      </c>
      <c r="I14" s="40">
        <v>6487</v>
      </c>
      <c r="J14" s="23">
        <v>6501</v>
      </c>
      <c r="L14" s="3"/>
    </row>
    <row r="15" spans="1:12" ht="16.05" customHeight="1" thickBot="1" x14ac:dyDescent="0.5">
      <c r="C15" s="24" t="s">
        <v>21</v>
      </c>
      <c r="D15" t="s">
        <v>15</v>
      </c>
      <c r="E15" s="41">
        <v>5314</v>
      </c>
      <c r="F15" s="42">
        <v>5710</v>
      </c>
      <c r="G15" s="43">
        <v>4975</v>
      </c>
      <c r="H15" s="42">
        <v>5695</v>
      </c>
      <c r="I15" s="43">
        <v>6079</v>
      </c>
      <c r="J15" s="44">
        <v>5941</v>
      </c>
      <c r="L15" s="3"/>
    </row>
    <row r="16" spans="1:12" s="16" customFormat="1" ht="16.05" customHeight="1" thickBot="1" x14ac:dyDescent="0.5">
      <c r="E16" s="19"/>
      <c r="F16" s="19"/>
      <c r="G16" s="25"/>
      <c r="H16" s="26"/>
      <c r="I16" s="27"/>
      <c r="J16" s="19"/>
      <c r="L16" s="20"/>
    </row>
    <row r="17" spans="2:12" s="16" customFormat="1" ht="16.05" customHeight="1" thickBot="1" x14ac:dyDescent="0.5">
      <c r="D17" s="22" t="s">
        <v>24</v>
      </c>
      <c r="E17" s="21">
        <v>1000</v>
      </c>
      <c r="F17" s="19"/>
      <c r="G17" s="25"/>
      <c r="H17" s="26"/>
      <c r="I17" s="27"/>
      <c r="J17" s="19"/>
      <c r="L17" s="20"/>
    </row>
    <row r="18" spans="2:12" ht="16.05" customHeight="1" x14ac:dyDescent="0.45">
      <c r="F18" s="17"/>
      <c r="G18" s="17"/>
      <c r="H18" s="17"/>
      <c r="I18" s="28"/>
      <c r="J18" s="17"/>
    </row>
    <row r="19" spans="2:12" ht="16.05" customHeight="1" x14ac:dyDescent="0.45">
      <c r="B19" s="2">
        <f>MAX($B$7:B18)+1</f>
        <v>2</v>
      </c>
      <c r="C19" s="2" t="s">
        <v>2</v>
      </c>
      <c r="D19" s="1"/>
      <c r="E19" s="1"/>
      <c r="F19" s="18"/>
      <c r="G19" s="18"/>
      <c r="H19" s="18"/>
      <c r="I19" s="18"/>
      <c r="J19" s="18"/>
      <c r="K19" s="1"/>
    </row>
    <row r="20" spans="2:12" ht="16.05" customHeight="1" x14ac:dyDescent="0.45">
      <c r="F20" s="17"/>
      <c r="G20" s="17"/>
      <c r="H20" s="17"/>
      <c r="I20" s="17"/>
      <c r="J20" s="17"/>
    </row>
    <row r="21" spans="2:12" ht="16.05" customHeight="1" x14ac:dyDescent="0.45">
      <c r="C21" s="11"/>
      <c r="D21" s="14"/>
      <c r="E21" s="10" t="str">
        <f t="shared" ref="E21:J21" si="0">E9</f>
        <v>FY14</v>
      </c>
      <c r="F21" s="10" t="str">
        <f t="shared" si="0"/>
        <v>FY15</v>
      </c>
      <c r="G21" s="10" t="str">
        <f t="shared" si="0"/>
        <v>FY16</v>
      </c>
      <c r="H21" s="10" t="str">
        <f t="shared" si="0"/>
        <v>FY17</v>
      </c>
      <c r="I21" s="10" t="str">
        <f t="shared" si="0"/>
        <v>FY18</v>
      </c>
      <c r="J21" s="10" t="str">
        <f t="shared" si="0"/>
        <v>FY19</v>
      </c>
      <c r="K21" s="15"/>
    </row>
    <row r="22" spans="2:12" ht="16.05" customHeight="1" x14ac:dyDescent="0.45">
      <c r="C22" s="33" t="str">
        <f>C10</f>
        <v>普通株主帰属利益</v>
      </c>
      <c r="D22" s="13" t="s">
        <v>25</v>
      </c>
      <c r="E22" s="12">
        <f>E10/$E$17</f>
        <v>2173.3380000000002</v>
      </c>
      <c r="F22" s="12">
        <f>F10/$E$17</f>
        <v>2306.607</v>
      </c>
      <c r="G22" s="12">
        <f>G10/$E$17</f>
        <v>2481.692</v>
      </c>
      <c r="H22" s="12">
        <f>H10/$E$17</f>
        <v>1821.3140000000001</v>
      </c>
      <c r="I22" s="12">
        <f>I10/$E$17</f>
        <v>2058.8989999999999</v>
      </c>
      <c r="J22" s="12">
        <f>J10/$E$17</f>
        <v>1868.085</v>
      </c>
      <c r="K22" s="15"/>
    </row>
    <row r="23" spans="2:12" ht="16.05" customHeight="1" x14ac:dyDescent="0.45">
      <c r="C23" s="29" t="str">
        <f>C11</f>
        <v>EPS</v>
      </c>
      <c r="D23" s="30" t="str">
        <f>D11</f>
        <v>円/株</v>
      </c>
      <c r="E23" s="31">
        <f>E11</f>
        <v>688.02</v>
      </c>
      <c r="F23" s="31">
        <f>F11</f>
        <v>741.36</v>
      </c>
      <c r="G23" s="31">
        <f>G11</f>
        <v>605.47</v>
      </c>
      <c r="H23" s="31">
        <f>H11</f>
        <v>842</v>
      </c>
      <c r="I23" s="31">
        <f>I11</f>
        <v>650.54999999999995</v>
      </c>
      <c r="J23" s="31">
        <f>J11</f>
        <v>735.61</v>
      </c>
      <c r="K23" s="15"/>
    </row>
    <row r="24" spans="2:12" ht="16.05" customHeight="1" x14ac:dyDescent="0.45">
      <c r="C24" s="29" t="str">
        <f>C12</f>
        <v>PER</v>
      </c>
      <c r="D24" s="30" t="str">
        <f t="shared" ref="D24:E26" si="1">D12</f>
        <v>倍</v>
      </c>
      <c r="E24" s="50">
        <f>E12</f>
        <v>12.2</v>
      </c>
      <c r="F24" s="50">
        <f t="shared" ref="F24:J24" si="2">F12</f>
        <v>8</v>
      </c>
      <c r="G24" s="50">
        <f t="shared" si="2"/>
        <v>10</v>
      </c>
      <c r="H24" s="50">
        <f t="shared" si="2"/>
        <v>8.1</v>
      </c>
      <c r="I24" s="50">
        <f t="shared" si="2"/>
        <v>10</v>
      </c>
      <c r="J24" s="50">
        <f t="shared" si="2"/>
        <v>8.8000000000000007</v>
      </c>
      <c r="K24" s="15"/>
    </row>
    <row r="25" spans="2:12" ht="16.05" customHeight="1" x14ac:dyDescent="0.45">
      <c r="C25" s="29" t="str">
        <f>C13</f>
        <v>最高株価</v>
      </c>
      <c r="D25" s="30" t="str">
        <f t="shared" si="1"/>
        <v>円/株</v>
      </c>
      <c r="E25" s="31">
        <f t="shared" si="1"/>
        <v>8741</v>
      </c>
      <c r="F25" s="31">
        <f t="shared" ref="F25:J25" si="3">F13</f>
        <v>8637</v>
      </c>
      <c r="G25" s="31">
        <f t="shared" si="3"/>
        <v>7156</v>
      </c>
      <c r="H25" s="31">
        <f t="shared" si="3"/>
        <v>7782</v>
      </c>
      <c r="I25" s="31">
        <f t="shared" si="3"/>
        <v>7592</v>
      </c>
      <c r="J25" s="31">
        <f t="shared" si="3"/>
        <v>7929</v>
      </c>
      <c r="K25" s="15"/>
    </row>
    <row r="26" spans="2:12" ht="16.05" customHeight="1" x14ac:dyDescent="0.45">
      <c r="C26" s="29" t="str">
        <f>C14</f>
        <v>株価</v>
      </c>
      <c r="D26" s="30" t="str">
        <f t="shared" si="1"/>
        <v>円/株</v>
      </c>
      <c r="E26" s="31">
        <f t="shared" si="1"/>
        <v>8383</v>
      </c>
      <c r="F26" s="31">
        <f t="shared" ref="F26:J26" si="4">F14</f>
        <v>5952</v>
      </c>
      <c r="G26" s="31">
        <f t="shared" si="4"/>
        <v>6042</v>
      </c>
      <c r="H26" s="31">
        <f t="shared" si="4"/>
        <v>6825</v>
      </c>
      <c r="I26" s="31">
        <f t="shared" si="4"/>
        <v>6487</v>
      </c>
      <c r="J26" s="31">
        <f t="shared" si="4"/>
        <v>6501</v>
      </c>
      <c r="K26" s="15"/>
    </row>
    <row r="27" spans="2:12" ht="16.05" customHeight="1" x14ac:dyDescent="0.45">
      <c r="C27" s="49" t="str">
        <f>C15</f>
        <v>最低株価</v>
      </c>
      <c r="D27" s="51" t="str">
        <f>D15</f>
        <v>円/株</v>
      </c>
      <c r="E27" s="52">
        <f t="shared" ref="E27:J27" si="5">E15</f>
        <v>5314</v>
      </c>
      <c r="F27" s="52">
        <f t="shared" si="5"/>
        <v>5710</v>
      </c>
      <c r="G27" s="52">
        <f t="shared" si="5"/>
        <v>4975</v>
      </c>
      <c r="H27" s="52">
        <f t="shared" si="5"/>
        <v>5695</v>
      </c>
      <c r="I27" s="52">
        <f t="shared" si="5"/>
        <v>6079</v>
      </c>
      <c r="J27" s="52">
        <f t="shared" si="5"/>
        <v>5941</v>
      </c>
      <c r="K27" s="15"/>
    </row>
    <row r="28" spans="2:12" ht="16.05" customHeight="1" x14ac:dyDescent="0.45"/>
    <row r="29" spans="2:12" ht="16.05" customHeight="1" x14ac:dyDescent="0.45">
      <c r="B29" s="2">
        <f>MAX($B$7:B28)+1</f>
        <v>3</v>
      </c>
      <c r="C29" s="2" t="s">
        <v>3</v>
      </c>
      <c r="D29" s="1"/>
      <c r="E29" s="1"/>
      <c r="F29" s="1"/>
      <c r="G29" s="1"/>
      <c r="H29" s="1"/>
      <c r="I29" s="1"/>
      <c r="J29" s="1"/>
      <c r="K29" s="1"/>
    </row>
    <row r="30" spans="2:12" ht="16.05" customHeight="1" x14ac:dyDescent="0.45"/>
    <row r="31" spans="2:12" ht="16.05" customHeight="1" x14ac:dyDescent="0.45"/>
    <row r="32" spans="2:12" ht="16.05" customHeight="1" x14ac:dyDescent="0.45"/>
    <row r="33" ht="16.05" customHeight="1" x14ac:dyDescent="0.45"/>
    <row r="34" ht="16.05" customHeight="1" x14ac:dyDescent="0.45"/>
    <row r="35" ht="16.05" customHeight="1" x14ac:dyDescent="0.45"/>
    <row r="36" ht="16.05" customHeight="1" x14ac:dyDescent="0.45"/>
    <row r="37" ht="16.05" customHeight="1" x14ac:dyDescent="0.45"/>
    <row r="38" ht="16.05" customHeight="1" x14ac:dyDescent="0.45"/>
    <row r="39" ht="16.05" customHeight="1" x14ac:dyDescent="0.45"/>
    <row r="40" ht="16.05" customHeight="1" x14ac:dyDescent="0.45"/>
    <row r="41" ht="16.05" customHeight="1" x14ac:dyDescent="0.45"/>
    <row r="42" ht="16.05" customHeight="1" x14ac:dyDescent="0.45"/>
    <row r="43" ht="16.05" customHeight="1" x14ac:dyDescent="0.45"/>
    <row r="44" ht="16.05" customHeight="1" x14ac:dyDescent="0.45"/>
    <row r="45" ht="16.05" customHeight="1" x14ac:dyDescent="0.45"/>
    <row r="46" ht="16.05" customHeight="1" x14ac:dyDescent="0.45"/>
    <row r="47" ht="16.05" customHeight="1" x14ac:dyDescent="0.45"/>
    <row r="48" ht="16.05" customHeight="1" x14ac:dyDescent="0.45"/>
    <row r="49" ht="16.05" hidden="1" customHeight="1" x14ac:dyDescent="0.45"/>
    <row r="50" ht="16.05" hidden="1" customHeight="1" x14ac:dyDescent="0.45"/>
    <row r="51" ht="16.05" hidden="1" customHeight="1" x14ac:dyDescent="0.45"/>
    <row r="52" ht="16.05" hidden="1" customHeight="1" x14ac:dyDescent="0.45"/>
    <row r="53" ht="16.05" hidden="1" customHeight="1" x14ac:dyDescent="0.45"/>
    <row r="54" ht="16.05" hidden="1" customHeight="1" x14ac:dyDescent="0.45"/>
    <row r="55" ht="16.05" hidden="1" customHeight="1" x14ac:dyDescent="0.45"/>
    <row r="56" ht="16.05" hidden="1" customHeight="1" x14ac:dyDescent="0.45"/>
    <row r="57" ht="16.05" hidden="1" customHeight="1" x14ac:dyDescent="0.45"/>
    <row r="58" ht="16.05" hidden="1" customHeight="1" x14ac:dyDescent="0.45"/>
    <row r="59" ht="16.05" hidden="1" customHeight="1" x14ac:dyDescent="0.45"/>
    <row r="60" ht="16.05" hidden="1" customHeight="1" x14ac:dyDescent="0.45"/>
    <row r="61" ht="16.05" hidden="1" customHeight="1" x14ac:dyDescent="0.45"/>
    <row r="62" ht="16.05" hidden="1" customHeight="1" x14ac:dyDescent="0.45"/>
    <row r="63" ht="16.05" hidden="1" customHeight="1" x14ac:dyDescent="0.45"/>
    <row r="64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  <row r="68" ht="16.05" hidden="1" customHeight="1" x14ac:dyDescent="0.45"/>
    <row r="69" ht="16.05" hidden="1" customHeight="1" x14ac:dyDescent="0.45"/>
    <row r="70" ht="16.05" hidden="1" customHeight="1" x14ac:dyDescent="0.45"/>
    <row r="71" ht="16.05" hidden="1" customHeight="1" x14ac:dyDescent="0.45"/>
    <row r="72" ht="16.05" hidden="1" customHeight="1" x14ac:dyDescent="0.45"/>
    <row r="73" ht="16.05" hidden="1" customHeight="1" x14ac:dyDescent="0.45"/>
    <row r="74" ht="16.05" hidden="1" customHeight="1" x14ac:dyDescent="0.45"/>
    <row r="75" ht="16.05" hidden="1" customHeight="1" x14ac:dyDescent="0.45"/>
    <row r="76" ht="16.05" hidden="1" customHeight="1" x14ac:dyDescent="0.45"/>
    <row r="77" ht="16.05" hidden="1" customHeight="1" x14ac:dyDescent="0.45"/>
    <row r="78" ht="16.05" hidden="1" customHeight="1" x14ac:dyDescent="0.45"/>
    <row r="79" ht="16.05" hidden="1" customHeight="1" x14ac:dyDescent="0.45"/>
    <row r="80" ht="16.05" hidden="1" customHeight="1" x14ac:dyDescent="0.45"/>
    <row r="81" ht="16.05" hidden="1" customHeight="1" x14ac:dyDescent="0.45"/>
    <row r="82" ht="16.05" hidden="1" customHeight="1" x14ac:dyDescent="0.45"/>
    <row r="83" ht="16.05" hidden="1" customHeight="1" x14ac:dyDescent="0.45"/>
    <row r="84" ht="16.05" hidden="1" customHeight="1" x14ac:dyDescent="0.45"/>
    <row r="85" ht="16.05" hidden="1" customHeight="1" x14ac:dyDescent="0.45"/>
    <row r="86" ht="16.05" hidden="1" customHeight="1" x14ac:dyDescent="0.45"/>
    <row r="87" ht="16.05" hidden="1" customHeight="1" x14ac:dyDescent="0.45"/>
    <row r="88" ht="16.05" hidden="1" customHeight="1" x14ac:dyDescent="0.45"/>
    <row r="89" ht="16.05" hidden="1" customHeight="1" x14ac:dyDescent="0.45"/>
    <row r="90" ht="16.05" hidden="1" customHeight="1" x14ac:dyDescent="0.45"/>
    <row r="91" ht="16.05" hidden="1" customHeight="1" x14ac:dyDescent="0.45"/>
    <row r="92" ht="16.05" hidden="1" customHeight="1" x14ac:dyDescent="0.45"/>
    <row r="93" ht="16.05" hidden="1" customHeight="1" x14ac:dyDescent="0.45"/>
    <row r="94" ht="16.05" hidden="1" customHeight="1" x14ac:dyDescent="0.45"/>
  </sheetData>
  <phoneticPr fontId="1"/>
  <pageMargins left="0.7" right="0.7" top="0.75" bottom="0.75" header="0.3" footer="0.3"/>
  <pageSetup paperSize="9" orientation="portrait" r:id="rId1"/>
  <ignoredErrors>
    <ignoredError sqref="E22:J22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67C65BCB-8C39-4872-A7F7-5C39DDD2AAF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PER!E26:J26</xm:f>
              <xm:sqref>K26</xm:sqref>
            </x14:sparkline>
            <x14:sparkline>
              <xm:f>PER!E25:J25</xm:f>
              <xm:sqref>K25</xm:sqref>
            </x14:sparkline>
            <x14:sparkline>
              <xm:f>PER!E24:J24</xm:f>
              <xm:sqref>K24</xm:sqref>
            </x14:sparkline>
            <x14:sparkline>
              <xm:f>PER!E23:J23</xm:f>
              <xm:sqref>K23</xm:sqref>
            </x14:sparkline>
          </x14:sparklines>
        </x14:sparklineGroup>
        <x14:sparklineGroup displayEmptyCellsAs="gap" high="1" low="1" xr2:uid="{10A13B1C-176D-486E-9331-DFF7E1A4B71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PER!E22:J22</xm:f>
              <xm:sqref>K22</xm:sqref>
            </x14:sparkline>
          </x14:sparklines>
        </x14:sparklineGroup>
        <x14:sparklineGroup displayEmptyCellsAs="gap" high="1" low="1" xr2:uid="{81F13D5B-3DED-4789-AAE7-2BDFE38975BA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PER!E27:J27</xm:f>
              <xm:sqref>K27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2020-07-25T12:47:27Z</dcterms:modified>
</cp:coreProperties>
</file>