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2" documentId="8_{B9E59CBE-E895-4F48-AA7F-DAC0D832A34F}" xr6:coauthVersionLast="45" xr6:coauthVersionMax="45" xr10:uidLastSave="{FD1EAB9E-2F3B-4C5B-924C-DF1A4AB97BB3}"/>
  <bookViews>
    <workbookView xWindow="-98" yWindow="-98" windowWidth="20715" windowHeight="13276" tabRatio="877" xr2:uid="{00000000-000D-0000-FFFF-FFFF00000000}"/>
  </bookViews>
  <sheets>
    <sheet name="持続可能成長率" sheetId="5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59" l="1"/>
  <c r="I28" i="59"/>
  <c r="F25" i="59"/>
  <c r="F27" i="59"/>
  <c r="G27" i="59"/>
  <c r="H27" i="59"/>
  <c r="I27" i="59"/>
  <c r="J27" i="59"/>
  <c r="E27" i="59"/>
  <c r="G23" i="59"/>
  <c r="H23" i="59"/>
  <c r="I23" i="59"/>
  <c r="J23" i="59"/>
  <c r="F23" i="59"/>
  <c r="F22" i="59"/>
  <c r="F24" i="59"/>
  <c r="F26" i="59" s="1"/>
  <c r="F28" i="59" s="1"/>
  <c r="G25" i="59"/>
  <c r="H25" i="59"/>
  <c r="I25" i="59"/>
  <c r="J25" i="59"/>
  <c r="G24" i="59"/>
  <c r="G26" i="59" s="1"/>
  <c r="G28" i="59" s="1"/>
  <c r="H24" i="59"/>
  <c r="H26" i="59" s="1"/>
  <c r="I24" i="59"/>
  <c r="I26" i="59" s="1"/>
  <c r="J24" i="59"/>
  <c r="J26" i="59" s="1"/>
  <c r="J28" i="59" s="1"/>
  <c r="E24" i="59"/>
  <c r="H22" i="59"/>
  <c r="G22" i="59"/>
  <c r="I22" i="59"/>
  <c r="J22" i="59"/>
  <c r="G21" i="59"/>
  <c r="H21" i="59"/>
  <c r="I21" i="59"/>
  <c r="J21" i="59"/>
  <c r="F21" i="59"/>
  <c r="J20" i="59"/>
  <c r="I20" i="59"/>
  <c r="H20" i="59"/>
  <c r="G20" i="59"/>
  <c r="F20" i="59"/>
  <c r="E20" i="59"/>
  <c r="B18" i="59"/>
  <c r="B30" i="59" s="1"/>
</calcChain>
</file>

<file path=xl/sharedStrings.xml><?xml version="1.0" encoding="utf-8"?>
<sst xmlns="http://schemas.openxmlformats.org/spreadsheetml/2006/main" count="42" uniqueCount="32">
  <si>
    <t>売上高</t>
    <rPh sb="0" eb="2">
      <t>ウリアゲ</t>
    </rPh>
    <rPh sb="2" eb="3">
      <t>ダカ</t>
    </rPh>
    <phoneticPr fontId="1"/>
  </si>
  <si>
    <t>経営分析</t>
    <rPh sb="0" eb="2">
      <t>ケイエイ</t>
    </rPh>
    <rPh sb="2" eb="4">
      <t>ブンセキ</t>
    </rPh>
    <phoneticPr fontId="1"/>
  </si>
  <si>
    <t>サンプル_トヨタ自動車</t>
    <rPh sb="8" eb="11">
      <t>ジドウシャ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</si>
  <si>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</si>
  <si>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</si>
  <si>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</si>
  <si>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</si>
  <si>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FY14</t>
  </si>
  <si>
    <t>FY15</t>
  </si>
  <si>
    <t>FY16</t>
  </si>
  <si>
    <t>FY17</t>
  </si>
  <si>
    <t>FY18</t>
    <phoneticPr fontId="1"/>
  </si>
  <si>
    <t>FY19</t>
    <phoneticPr fontId="1"/>
  </si>
  <si>
    <t>グラフ元</t>
    <rPh sb="3" eb="4">
      <t>モト</t>
    </rPh>
    <phoneticPr fontId="1"/>
  </si>
  <si>
    <t>グラフ</t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</si>
  <si>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</si>
  <si>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株主資本</t>
    <rPh sb="0" eb="2">
      <t>カブヌシ</t>
    </rPh>
    <rPh sb="2" eb="4">
      <t>シホン</t>
    </rPh>
    <phoneticPr fontId="1"/>
  </si>
  <si>
    <t>億円</t>
    <rPh sb="0" eb="2">
      <t>オクエン</t>
    </rPh>
    <phoneticPr fontId="1"/>
  </si>
  <si>
    <t>普通株主帰属利益</t>
    <rPh sb="0" eb="2">
      <t>フツウ</t>
    </rPh>
    <rPh sb="2" eb="4">
      <t>カブヌシ</t>
    </rPh>
    <rPh sb="4" eb="6">
      <t>キゾク</t>
    </rPh>
    <rPh sb="6" eb="8">
      <t>リエキ</t>
    </rPh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</si>
  <si>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</si>
  <si>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</si>
  <si>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配当性向</t>
    <rPh sb="0" eb="2">
      <t>ハイトウ</t>
    </rPh>
    <rPh sb="2" eb="4">
      <t>セイコウ</t>
    </rPh>
    <phoneticPr fontId="1"/>
  </si>
  <si>
    <t>売上高成長率</t>
    <rPh sb="0" eb="2">
      <t>ウリアゲ</t>
    </rPh>
    <rPh sb="2" eb="3">
      <t>ダカ</t>
    </rPh>
    <rPh sb="3" eb="6">
      <t>セイチョウリツ</t>
    </rPh>
    <phoneticPr fontId="1"/>
  </si>
  <si>
    <t>帰属利益成長率</t>
    <rPh sb="0" eb="2">
      <t>キゾク</t>
    </rPh>
    <rPh sb="2" eb="4">
      <t>リエキ</t>
    </rPh>
    <rPh sb="4" eb="7">
      <t>セイチョウリツ</t>
    </rPh>
    <phoneticPr fontId="1"/>
  </si>
  <si>
    <t>普通株主配当</t>
    <rPh sb="0" eb="2">
      <t>フツウ</t>
    </rPh>
    <rPh sb="2" eb="4">
      <t>カブヌシ</t>
    </rPh>
    <rPh sb="4" eb="6">
      <t>ハイトウ</t>
    </rPh>
    <phoneticPr fontId="1"/>
  </si>
  <si>
    <t>ROE（期首）</t>
    <rPh sb="4" eb="6">
      <t>キシュ</t>
    </rPh>
    <phoneticPr fontId="1"/>
  </si>
  <si>
    <t>持続可能成長率</t>
    <rPh sb="0" eb="2">
      <t>ジゾク</t>
    </rPh>
    <rPh sb="2" eb="4">
      <t>カノウ</t>
    </rPh>
    <rPh sb="4" eb="7">
      <t>セイチョウリツ</t>
    </rPh>
    <phoneticPr fontId="1"/>
  </si>
  <si>
    <t>株主資本(実績)</t>
    <rPh sb="0" eb="2">
      <t>カブヌシ</t>
    </rPh>
    <rPh sb="2" eb="4">
      <t>シホン</t>
    </rPh>
    <rPh sb="5" eb="7">
      <t>ジッセキ</t>
    </rPh>
    <phoneticPr fontId="1"/>
  </si>
  <si>
    <t>株主資本(計算)</t>
    <rPh sb="0" eb="2">
      <t>カブヌシ</t>
    </rPh>
    <rPh sb="2" eb="4">
      <t>シホン</t>
    </rPh>
    <rPh sb="5" eb="7">
      <t>ケイサン</t>
    </rPh>
    <phoneticPr fontId="1"/>
  </si>
  <si>
    <t>株主資本成長率</t>
    <rPh sb="0" eb="2">
      <t>カブヌシ</t>
    </rPh>
    <rPh sb="2" eb="4">
      <t>シホン</t>
    </rPh>
    <rPh sb="4" eb="7">
      <t>セイチョウリツ</t>
    </rPh>
    <phoneticPr fontId="1"/>
  </si>
  <si>
    <t>※株主資本（計算）: 期首株主資本×（1+持続可能成長率）</t>
    <rPh sb="1" eb="3">
      <t>カブヌシ</t>
    </rPh>
    <rPh sb="3" eb="5">
      <t>シホン</t>
    </rPh>
    <rPh sb="6" eb="8">
      <t>ケイサン</t>
    </rPh>
    <rPh sb="11" eb="13">
      <t>キシュ</t>
    </rPh>
    <rPh sb="13" eb="15">
      <t>カブヌシ</t>
    </rPh>
    <rPh sb="15" eb="17">
      <t>シホン</t>
    </rPh>
    <rPh sb="21" eb="28">
      <t>ジゾクカノウセイチョウリツ</t>
    </rPh>
    <phoneticPr fontId="1"/>
  </si>
  <si>
    <t>持続可能成長率</t>
    <rPh sb="0" eb="7">
      <t>ジゾクカノウセイチョウリツ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</si>
</sst>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8" formatCode="0_ "/>
    <numFmt numFmtId="180" formatCode="#,##0.000;[Red]\-#,##0.000"/>
    <numFmt numFmtId="186" formatCode="_ * #,##0.0_ ;_ * \-#,##0.0_ ;_ * &quot;-&quot;_ ;_ @_ "/>
    <numFmt numFmtId="187" formatCode="_ * #,##0.00_ ;_ * \-#,##0.00_ ;_ * &quot;-&quot;_ ;_ @_ 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9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12" xfId="0" applyFont="1" applyFill="1" applyBorder="1" applyAlignment="1">
      <alignment horizontal="right"/>
    </xf>
    <xf numFmtId="0" fontId="0" fillId="0" borderId="12" xfId="0" applyFont="1" applyBorder="1" applyAlignment="1">
      <alignment horizontal="right"/>
    </xf>
    <xf numFmtId="3" fontId="5" fillId="3" borderId="15" xfId="1" applyNumberFormat="1" applyFont="1" applyFill="1" applyBorder="1" applyAlignment="1"/>
    <xf numFmtId="3" fontId="5" fillId="3" borderId="16" xfId="1" applyNumberFormat="1" applyFont="1" applyFill="1" applyBorder="1" applyAlignment="1"/>
    <xf numFmtId="3" fontId="5" fillId="3" borderId="17" xfId="1" applyNumberFormat="1" applyFont="1" applyFill="1" applyBorder="1" applyAlignment="1"/>
    <xf numFmtId="3" fontId="5" fillId="3" borderId="16" xfId="1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41" fontId="0" fillId="0" borderId="12" xfId="0" applyNumberFormat="1" applyBorder="1"/>
    <xf numFmtId="41" fontId="0" fillId="0" borderId="12" xfId="0" applyNumberFormat="1" applyFill="1" applyBorder="1"/>
    <xf numFmtId="41" fontId="0" fillId="0" borderId="0" xfId="0" applyNumberFormat="1" applyFill="1" applyBorder="1"/>
    <xf numFmtId="186" fontId="0" fillId="0" borderId="12" xfId="0" applyNumberFormat="1" applyBorder="1"/>
    <xf numFmtId="187" fontId="0" fillId="0" borderId="12" xfId="0" applyNumberFormat="1" applyBorder="1"/>
    <xf numFmtId="187" fontId="0" fillId="0" borderId="12" xfId="1" applyNumberFormat="1" applyFont="1" applyBorder="1" applyAlignment="1"/>
    <xf numFmtId="187" fontId="0" fillId="0" borderId="12" xfId="0" applyNumberFormat="1" applyFill="1" applyBorder="1"/>
    <xf numFmtId="0" fontId="0" fillId="0" borderId="14" xfId="0" applyBorder="1" applyAlignment="1">
      <alignment horizontal="right"/>
    </xf>
    <xf numFmtId="41" fontId="0" fillId="0" borderId="14" xfId="0" applyNumberFormat="1" applyBorder="1"/>
    <xf numFmtId="41" fontId="0" fillId="0" borderId="14" xfId="1" applyNumberFormat="1" applyFont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持続可能成長率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145116348578792"/>
          <c:w val="0.85360350877192981"/>
          <c:h val="0.67791536724573132"/>
        </c:manualLayout>
      </c:layout>
      <c:barChart>
        <c:barDir val="col"/>
        <c:grouping val="clustered"/>
        <c:varyColors val="0"/>
        <c:ser>
          <c:idx val="7"/>
          <c:order val="6"/>
          <c:tx>
            <c:strRef>
              <c:f>持続可能成長率!$C$27:$D$27</c:f>
              <c:strCache>
                <c:ptCount val="2"/>
                <c:pt idx="0">
                  <c:v>株主資本(実績)</c:v>
                </c:pt>
                <c:pt idx="1">
                  <c:v>億円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持続可能成長率!$E$20:$J$20</c15:sqref>
                  </c15:fullRef>
                </c:ext>
              </c:extLst>
              <c:f>持続可能成長率!$F$20:$J$20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持続可能成長率!$E$27:$J$27</c15:sqref>
                  </c15:fullRef>
                </c:ext>
              </c:extLst>
              <c:f>持続可能成長率!$F$27:$J$27</c:f>
              <c:numCache>
                <c:formatCode>_(* #,##0_);_(* \(#,##0\);_(* "-"_);_(@_)</c:formatCode>
                <c:ptCount val="5"/>
                <c:pt idx="0">
                  <c:v>167469.35</c:v>
                </c:pt>
                <c:pt idx="1">
                  <c:v>175148.12</c:v>
                </c:pt>
                <c:pt idx="2">
                  <c:v>187359.82</c:v>
                </c:pt>
                <c:pt idx="3">
                  <c:v>193481.52</c:v>
                </c:pt>
                <c:pt idx="4">
                  <c:v>200606.18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28-4AC5-B327-CC40AA1742F1}"/>
            </c:ext>
          </c:extLst>
        </c:ser>
        <c:ser>
          <c:idx val="1"/>
          <c:order val="7"/>
          <c:tx>
            <c:strRef>
              <c:f>持続可能成長率!$C$28:$D$28</c:f>
              <c:strCache>
                <c:ptCount val="2"/>
                <c:pt idx="0">
                  <c:v>株主資本(計算)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持続可能成長率!$E$20:$J$20</c15:sqref>
                  </c15:fullRef>
                </c:ext>
              </c:extLst>
              <c:f>持続可能成長率!$F$20:$J$20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持続可能成長率!$E$28:$J$28</c15:sqref>
                  </c15:fullRef>
                </c:ext>
              </c:extLst>
              <c:f>持続可能成長率!$F$28:$J$28</c:f>
              <c:numCache>
                <c:formatCode>_(* #,##0_);_(* \(#,##0\);_(* "-"_);_(@_)</c:formatCode>
                <c:ptCount val="5"/>
                <c:pt idx="0">
                  <c:v>183900.10000000003</c:v>
                </c:pt>
                <c:pt idx="1">
                  <c:v>185941.52</c:v>
                </c:pt>
                <c:pt idx="2">
                  <c:v>187154.28</c:v>
                </c:pt>
                <c:pt idx="3">
                  <c:v>201587.65</c:v>
                </c:pt>
                <c:pt idx="4">
                  <c:v>205974.36000000004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A28-4AC5-B327-CC40AA17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477168"/>
        <c:axId val="760950944"/>
      </c:barChart>
      <c:lineChart>
        <c:grouping val="standard"/>
        <c:varyColors val="0"/>
        <c:ser>
          <c:idx val="2"/>
          <c:order val="0"/>
          <c:tx>
            <c:strRef>
              <c:f>持続可能成長率!$C$21:$D$21</c:f>
              <c:strCache>
                <c:ptCount val="2"/>
                <c:pt idx="0">
                  <c:v>売上高成長率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持続可能成長率!$E$20:$J$20</c15:sqref>
                  </c15:fullRef>
                </c:ext>
              </c:extLst>
              <c:f>持続可能成長率!$F$20:$J$20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持続可能成長率!$E$21:$J$21</c15:sqref>
                  </c15:fullRef>
                </c:ext>
              </c:extLst>
              <c:f>持続可能成長率!$F$21:$J$21</c:f>
              <c:numCache>
                <c:formatCode>_ * #,##0.00_ ;_ * \-#,##0.00_ ;_ * "-"_ ;_ @_ </c:formatCode>
                <c:ptCount val="5"/>
                <c:pt idx="0">
                  <c:v>4.2908667275624195</c:v>
                </c:pt>
                <c:pt idx="1">
                  <c:v>-2.8374525641867909</c:v>
                </c:pt>
                <c:pt idx="2">
                  <c:v>6.4583271204430108</c:v>
                </c:pt>
                <c:pt idx="3">
                  <c:v>2.8801399342603058</c:v>
                </c:pt>
                <c:pt idx="4">
                  <c:v>-0.97827076253468037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7A28-4AC5-B327-CC40AA1742F1}"/>
            </c:ext>
          </c:extLst>
        </c:ser>
        <c:ser>
          <c:idx val="0"/>
          <c:order val="1"/>
          <c:tx>
            <c:strRef>
              <c:f>持続可能成長率!$C$22:$D$22</c:f>
              <c:strCache>
                <c:ptCount val="2"/>
                <c:pt idx="0">
                  <c:v>帰属利益成長率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6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持続可能成長率!$E$20:$J$20</c15:sqref>
                  </c15:fullRef>
                </c:ext>
              </c:extLst>
              <c:f>持続可能成長率!$F$20:$J$20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持続可能成長率!$E$22:$J$22</c15:sqref>
                  </c15:fullRef>
                </c:ext>
              </c:extLst>
              <c:f>持続可能成長率!$F$22:$J$22</c:f>
              <c:numCache>
                <c:formatCode>_ * #,##0.00_ ;_ * \-#,##0.00_ ;_ * "-"_ ;_ @_ </c:formatCode>
                <c:ptCount val="5"/>
                <c:pt idx="0">
                  <c:v>6.1319960355913343</c:v>
                </c:pt>
                <c:pt idx="1">
                  <c:v>7.5905865195067905</c:v>
                </c:pt>
                <c:pt idx="2">
                  <c:v>-26.609990280824537</c:v>
                </c:pt>
                <c:pt idx="3">
                  <c:v>13.044702890330829</c:v>
                </c:pt>
                <c:pt idx="4">
                  <c:v>-9.2677688415021819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7A28-4AC5-B327-CC40AA1742F1}"/>
            </c:ext>
          </c:extLst>
        </c:ser>
        <c:ser>
          <c:idx val="3"/>
          <c:order val="2"/>
          <c:tx>
            <c:strRef>
              <c:f>持続可能成長率!$C$23:$D$23</c:f>
              <c:strCache>
                <c:ptCount val="2"/>
                <c:pt idx="0">
                  <c:v>株主資本成長率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持続可能成長率!$E$20:$J$20</c15:sqref>
                  </c15:fullRef>
                </c:ext>
              </c:extLst>
              <c:f>持続可能成長率!$F$20:$J$20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持続可能成長率!$E$23:$J$23</c15:sqref>
                  </c15:fullRef>
                </c:ext>
              </c:extLst>
              <c:f>持続可能成長率!$F$23:$J$23</c:f>
              <c:numCache>
                <c:formatCode>_ * #,##0.00_ ;_ * \-#,##0.00_ ;_ * "-"_ ;_ @_ </c:formatCode>
                <c:ptCount val="5"/>
                <c:pt idx="0">
                  <c:v>-0.24538764916714079</c:v>
                </c:pt>
                <c:pt idx="1">
                  <c:v>4.5851793178871239</c:v>
                </c:pt>
                <c:pt idx="2">
                  <c:v>6.9722130046271689</c:v>
                </c:pt>
                <c:pt idx="3">
                  <c:v>3.2673494242255359</c:v>
                </c:pt>
                <c:pt idx="4">
                  <c:v>3.6823465104057487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7A28-4AC5-B327-CC40AA1742F1}"/>
            </c:ext>
          </c:extLst>
        </c:ser>
        <c:ser>
          <c:idx val="6"/>
          <c:order val="5"/>
          <c:tx>
            <c:strRef>
              <c:f>持続可能成長率!$C$26:$D$26</c:f>
              <c:strCache>
                <c:ptCount val="2"/>
                <c:pt idx="0">
                  <c:v>持続可能成長率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>
                    <a:lumMod val="9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140350877192982E-2"/>
                  <c:y val="-3.1749991180558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567251461988304E-3"/>
                  <c:y val="-2.46944375848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836257309941526E-3"/>
                  <c:y val="-3.527776797839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850877192982591E-2"/>
                  <c:y val="-3.174999118055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99707602339195E-2"/>
                  <c:y val="-2.8222214382718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持続可能成長率!$E$20:$J$20</c15:sqref>
                  </c15:fullRef>
                </c:ext>
              </c:extLst>
              <c:f>持続可能成長率!$F$20:$J$20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持続可能成長率!$E$26:$J$26</c15:sqref>
                  </c15:fullRef>
                </c:ext>
              </c:extLst>
              <c:f>持続可能成長率!$F$26:$J$26</c:f>
              <c:numCache>
                <c:formatCode>_ * #,##0.00_ ;_ * \-#,##0.00_ ;_ * "-"_ ;_ @_ </c:formatCode>
                <c:ptCount val="5"/>
                <c:pt idx="0">
                  <c:v>9.5417351699245145</c:v>
                </c:pt>
                <c:pt idx="1">
                  <c:v>11.030179552258369</c:v>
                </c:pt>
                <c:pt idx="2">
                  <c:v>6.8548609028746634</c:v>
                </c:pt>
                <c:pt idx="3">
                  <c:v>7.5938533672801354</c:v>
                </c:pt>
                <c:pt idx="4">
                  <c:v>6.4568647176226452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7A28-4AC5-B327-CC40AA174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持続可能成長率!$C$24:$D$24</c15:sqref>
                        </c15:formulaRef>
                      </c:ext>
                    </c:extLst>
                    <c:strCache>
                      <c:ptCount val="2"/>
                      <c:pt idx="0">
                        <c:v>配当性向</c:v>
                      </c:pt>
                      <c:pt idx="1">
                        <c:v>%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持続可能成長率!$E$20:$J$20</c15:sqref>
                        </c15:fullRef>
                        <c15:formulaRef>
                          <c15:sqref>持続可能成長率!$F$20:$J$20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持続可能成長率!$E$24:$J$24</c15:sqref>
                        </c15:fullRef>
                        <c15:formulaRef>
                          <c15:sqref>持続可能成長率!$F$24:$J$24</c15:sqref>
                        </c15:formulaRef>
                      </c:ext>
                    </c:extLst>
                    <c:numCache>
                      <c:formatCode>_ * #,##0.0_ ;_ * \-#,##0.0_ ;_ * "-"_ ;_ @_ </c:formatCode>
                      <c:ptCount val="5"/>
                      <c:pt idx="0">
                        <c:v>30.552582212747986</c:v>
                      </c:pt>
                      <c:pt idx="1">
                        <c:v>25.566226590568046</c:v>
                      </c:pt>
                      <c:pt idx="2">
                        <c:v>34.079680933655595</c:v>
                      </c:pt>
                      <c:pt idx="3">
                        <c:v>30.895930300612122</c:v>
                      </c:pt>
                      <c:pt idx="4">
                        <c:v>33.124884574310052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A28-4AC5-B327-CC40AA1742F1}"/>
                  </c:ext>
                </c:extLst>
              </c15:ser>
            </c15:filteredLineSeries>
            <c15:filteredLineSeries>
              <c15:ser>
                <c:idx val="5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持続可能成長率!$C$25:$D$25</c15:sqref>
                        </c15:formulaRef>
                      </c:ext>
                    </c:extLst>
                    <c:strCache>
                      <c:ptCount val="2"/>
                      <c:pt idx="0">
                        <c:v>ROE（期首）</c:v>
                      </c:pt>
                      <c:pt idx="1">
                        <c:v>%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持続可能成長率!$E$20:$J$20</c15:sqref>
                        </c15:fullRef>
                        <c15:formulaRef>
                          <c15:sqref>持続可能成長率!$F$20:$J$20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持続可能成長率!$E$25:$J$25</c15:sqref>
                        </c15:fullRef>
                        <c15:formulaRef>
                          <c15:sqref>持続可能成長率!$F$25:$J$25</c15:sqref>
                        </c15:formulaRef>
                      </c:ext>
                    </c:extLst>
                    <c:numCache>
                      <c:formatCode>_ * #,##0.00_ ;_ * \-#,##0.00_ ;_ * "-"_ ;_ @_ </c:formatCode>
                      <c:ptCount val="5"/>
                      <c:pt idx="0">
                        <c:v>13.739510371940748</c:v>
                      </c:pt>
                      <c:pt idx="1">
                        <c:v>14.818783257951381</c:v>
                      </c:pt>
                      <c:pt idx="2">
                        <c:v>10.398707105734278</c:v>
                      </c:pt>
                      <c:pt idx="3">
                        <c:v>10.989010343839997</c:v>
                      </c:pt>
                      <c:pt idx="4">
                        <c:v>9.6551081467625437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A28-4AC5-B327-CC40AA1742F1}"/>
                  </c:ext>
                </c:extLst>
              </c15:ser>
            </c15:filteredLineSeries>
          </c:ext>
        </c:extLst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5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4.3347487959031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0"/>
      </c:valAx>
      <c:valAx>
        <c:axId val="760950944"/>
        <c:scaling>
          <c:orientation val="minMax"/>
          <c:max val="210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0902046783625723"/>
              <c:y val="3.98197111611913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405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52631578947366E-4"/>
          <c:y val="0.87072114702190362"/>
          <c:w val="0.99964473684210531"/>
          <c:h val="0.10811219219105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30</xdr:row>
      <xdr:rowOff>52384</xdr:rowOff>
    </xdr:from>
    <xdr:to>
      <xdr:col>10</xdr:col>
      <xdr:colOff>355854</xdr:colOff>
      <xdr:row>47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06455B1-F94F-440A-83B4-1A0800A3C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39CE-1868-4088-976C-E3ED16A2C8D0}">
  <dimension ref="A1:M97"/>
  <sheetViews>
    <sheetView showGridLines="0" tabSelected="1" workbookViewId="0">
      <selection activeCell="E10" sqref="E10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1</v>
      </c>
    </row>
    <row r="2" spans="1:12" s="1" customFormat="1" ht="15" x14ac:dyDescent="0.45">
      <c r="A2" s="1" t="s">
        <v>31</v>
      </c>
    </row>
    <row r="3" spans="1:12" s="1" customFormat="1" ht="15" x14ac:dyDescent="0.45">
      <c r="A3" s="1" t="s">
        <v>2</v>
      </c>
    </row>
    <row r="4" spans="1:12" s="1" customFormat="1" ht="15" x14ac:dyDescent="0.45">
      <c r="A4" s="1" t="s">
        <v>3</v>
      </c>
    </row>
    <row r="5" spans="1:12" ht="15" customHeight="1" x14ac:dyDescent="0.45"/>
    <row r="6" spans="1:12" ht="5.0999999999999996" customHeight="1" x14ac:dyDescent="0.45"/>
    <row r="7" spans="1:12" ht="16.149999999999999" customHeight="1" x14ac:dyDescent="0.45">
      <c r="B7" s="2">
        <v>1</v>
      </c>
      <c r="C7" s="2" t="s">
        <v>4</v>
      </c>
      <c r="D7" s="1"/>
      <c r="E7" s="1"/>
      <c r="F7" s="1"/>
      <c r="G7" s="1"/>
      <c r="H7" s="1"/>
      <c r="I7" s="1"/>
      <c r="J7" s="1"/>
      <c r="K7" s="1"/>
    </row>
    <row r="8" spans="1:12" ht="16.149999999999999" customHeight="1" thickBot="1" x14ac:dyDescent="0.5"/>
    <row r="9" spans="1:12" ht="16.149999999999999" customHeight="1" x14ac:dyDescent="0.45">
      <c r="C9" t="s">
        <v>5</v>
      </c>
      <c r="D9" t="s">
        <v>6</v>
      </c>
      <c r="E9" s="4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6" t="s">
        <v>12</v>
      </c>
    </row>
    <row r="10" spans="1:12" ht="16.149999999999999" customHeight="1" x14ac:dyDescent="0.45">
      <c r="C10" t="s">
        <v>0</v>
      </c>
      <c r="D10" t="s">
        <v>3</v>
      </c>
      <c r="E10" s="7">
        <v>27234521</v>
      </c>
      <c r="F10" s="8">
        <v>28403118</v>
      </c>
      <c r="G10" s="8">
        <v>27597193</v>
      </c>
      <c r="H10" s="8">
        <v>29379510</v>
      </c>
      <c r="I10" s="8">
        <v>30225681</v>
      </c>
      <c r="J10" s="9">
        <v>29929992</v>
      </c>
    </row>
    <row r="11" spans="1:12" ht="16.149999999999999" customHeight="1" x14ac:dyDescent="0.45">
      <c r="C11" s="26" t="s">
        <v>18</v>
      </c>
      <c r="D11" t="s">
        <v>3</v>
      </c>
      <c r="E11" s="7">
        <v>2173338</v>
      </c>
      <c r="F11" s="8">
        <v>2306607</v>
      </c>
      <c r="G11" s="8">
        <v>2481692</v>
      </c>
      <c r="H11" s="8">
        <v>1821314</v>
      </c>
      <c r="I11" s="8">
        <v>2058899</v>
      </c>
      <c r="J11" s="9">
        <v>1868085</v>
      </c>
    </row>
    <row r="12" spans="1:12" ht="16.149999999999999" customHeight="1" x14ac:dyDescent="0.45">
      <c r="C12" t="s">
        <v>24</v>
      </c>
      <c r="D12" t="s">
        <v>3</v>
      </c>
      <c r="E12" s="34">
        <v>554933</v>
      </c>
      <c r="F12" s="35">
        <v>704728</v>
      </c>
      <c r="G12" s="37">
        <v>634475</v>
      </c>
      <c r="H12" s="35">
        <v>620698</v>
      </c>
      <c r="I12" s="37">
        <v>636116</v>
      </c>
      <c r="J12" s="36">
        <v>618801</v>
      </c>
      <c r="L12" s="3"/>
    </row>
    <row r="13" spans="1:12" ht="16.149999999999999" customHeight="1" thickBot="1" x14ac:dyDescent="0.5">
      <c r="C13" t="s">
        <v>16</v>
      </c>
      <c r="D13" t="s">
        <v>3</v>
      </c>
      <c r="E13" s="10">
        <v>16788131</v>
      </c>
      <c r="F13" s="11">
        <v>16746935</v>
      </c>
      <c r="G13" s="12">
        <v>17514812</v>
      </c>
      <c r="H13" s="11">
        <v>18735982</v>
      </c>
      <c r="I13" s="12">
        <v>19348152</v>
      </c>
      <c r="J13" s="13">
        <v>20060618</v>
      </c>
      <c r="L13" s="3"/>
    </row>
    <row r="14" spans="1:12" s="19" customFormat="1" ht="16.149999999999999" customHeight="1" thickBot="1" x14ac:dyDescent="0.5">
      <c r="E14" s="22"/>
      <c r="F14" s="22"/>
      <c r="G14" s="28"/>
      <c r="H14" s="29"/>
      <c r="I14" s="30"/>
      <c r="J14" s="22"/>
      <c r="L14" s="23"/>
    </row>
    <row r="15" spans="1:12" s="19" customFormat="1" ht="16.149999999999999" customHeight="1" thickBot="1" x14ac:dyDescent="0.5">
      <c r="D15" s="25" t="s">
        <v>15</v>
      </c>
      <c r="E15" s="24">
        <v>100</v>
      </c>
      <c r="F15" s="22"/>
      <c r="G15" s="28"/>
      <c r="H15" s="29"/>
      <c r="I15" s="30"/>
      <c r="J15" s="22"/>
      <c r="L15" s="23"/>
    </row>
    <row r="16" spans="1:12" s="19" customFormat="1" ht="16.149999999999999" customHeight="1" thickBot="1" x14ac:dyDescent="0.5">
      <c r="D16" s="25" t="s">
        <v>19</v>
      </c>
      <c r="E16" s="24">
        <v>100</v>
      </c>
      <c r="F16" s="22"/>
      <c r="G16" s="28"/>
      <c r="H16" s="29"/>
      <c r="I16" s="30"/>
      <c r="J16" s="22"/>
      <c r="L16" s="23"/>
    </row>
    <row r="17" spans="2:11" ht="16.149999999999999" customHeight="1" x14ac:dyDescent="0.45">
      <c r="F17" s="20"/>
      <c r="G17" s="20"/>
      <c r="H17" s="20"/>
      <c r="I17" s="31"/>
      <c r="J17" s="20"/>
    </row>
    <row r="18" spans="2:11" ht="16.149999999999999" customHeight="1" x14ac:dyDescent="0.45">
      <c r="B18" s="2">
        <f>MAX($B$7:B17)+1</f>
        <v>2</v>
      </c>
      <c r="C18" s="2" t="s">
        <v>13</v>
      </c>
      <c r="D18" s="1"/>
      <c r="E18" s="1"/>
      <c r="F18" s="21"/>
      <c r="G18" s="21"/>
      <c r="H18" s="21"/>
      <c r="I18" s="21"/>
      <c r="J18" s="21"/>
      <c r="K18" s="1"/>
    </row>
    <row r="19" spans="2:11" ht="16.149999999999999" customHeight="1" x14ac:dyDescent="0.45">
      <c r="F19" s="20"/>
      <c r="G19" s="20"/>
      <c r="H19" s="20"/>
      <c r="I19" s="20"/>
      <c r="J19" s="20"/>
    </row>
    <row r="20" spans="2:11" ht="16.149999999999999" customHeight="1" x14ac:dyDescent="0.45">
      <c r="C20" s="15"/>
      <c r="D20" s="17"/>
      <c r="E20" s="14" t="str">
        <f>E9</f>
        <v>FY14</v>
      </c>
      <c r="F20" s="14" t="str">
        <f>F9</f>
        <v>FY15</v>
      </c>
      <c r="G20" s="14" t="str">
        <f>G9</f>
        <v>FY16</v>
      </c>
      <c r="H20" s="14" t="str">
        <f>H9</f>
        <v>FY17</v>
      </c>
      <c r="I20" s="14" t="str">
        <f>I9</f>
        <v>FY18</v>
      </c>
      <c r="J20" s="14" t="str">
        <f>J9</f>
        <v>FY19</v>
      </c>
      <c r="K20" s="18"/>
    </row>
    <row r="21" spans="2:11" ht="16.149999999999999" customHeight="1" x14ac:dyDescent="0.45">
      <c r="C21" s="16" t="s">
        <v>22</v>
      </c>
      <c r="D21" s="16" t="s">
        <v>20</v>
      </c>
      <c r="E21" s="43"/>
      <c r="F21" s="44">
        <f>(F10-E10)/E10*$E$16</f>
        <v>4.2908667275624195</v>
      </c>
      <c r="G21" s="44">
        <f>(G10-F10)/F10*$E$16</f>
        <v>-2.8374525641867909</v>
      </c>
      <c r="H21" s="44">
        <f>(H10-G10)/G10*$E$16</f>
        <v>6.4583271204430108</v>
      </c>
      <c r="I21" s="44">
        <f>(I10-H10)/H10*$E$16</f>
        <v>2.8801399342603058</v>
      </c>
      <c r="J21" s="44">
        <f>(J10-I10)/I10*$E$16</f>
        <v>-0.97827076253468037</v>
      </c>
      <c r="K21" s="18"/>
    </row>
    <row r="22" spans="2:11" ht="16.149999999999999" customHeight="1" x14ac:dyDescent="0.45">
      <c r="C22" s="33" t="s">
        <v>23</v>
      </c>
      <c r="D22" s="16" t="s">
        <v>20</v>
      </c>
      <c r="E22" s="43"/>
      <c r="F22" s="43">
        <f>(F11-E11)/E11*$E$16</f>
        <v>6.1319960355913343</v>
      </c>
      <c r="G22" s="43">
        <f>(G11-F11)/F11*$E$16</f>
        <v>7.5905865195067905</v>
      </c>
      <c r="H22" s="43">
        <f>(H11-G11)/G11*$E$16</f>
        <v>-26.609990280824537</v>
      </c>
      <c r="I22" s="43">
        <f>(I11-H11)/H11*$E$16</f>
        <v>13.044702890330829</v>
      </c>
      <c r="J22" s="43">
        <f>(J11-I11)/I11*$E$16</f>
        <v>-9.2677688415021819</v>
      </c>
      <c r="K22" s="18"/>
    </row>
    <row r="23" spans="2:11" ht="16.149999999999999" customHeight="1" x14ac:dyDescent="0.45">
      <c r="C23" s="33" t="s">
        <v>29</v>
      </c>
      <c r="D23" s="16" t="s">
        <v>20</v>
      </c>
      <c r="E23" s="43"/>
      <c r="F23" s="43">
        <f>(F13-E13)/E13*$E$16</f>
        <v>-0.24538764916714079</v>
      </c>
      <c r="G23" s="43">
        <f>(G13-F13)/F13*$E$16</f>
        <v>4.5851793178871239</v>
      </c>
      <c r="H23" s="43">
        <f>(H13-G13)/G13*$E$16</f>
        <v>6.9722130046271689</v>
      </c>
      <c r="I23" s="43">
        <f>(I13-H13)/H13*$E$16</f>
        <v>3.2673494242255359</v>
      </c>
      <c r="J23" s="43">
        <f>(J13-I13)/I13*$E$16</f>
        <v>3.6823465104057487</v>
      </c>
      <c r="K23" s="18"/>
    </row>
    <row r="24" spans="2:11" ht="16.149999999999999" customHeight="1" x14ac:dyDescent="0.45">
      <c r="C24" s="16" t="s">
        <v>21</v>
      </c>
      <c r="D24" s="16" t="s">
        <v>20</v>
      </c>
      <c r="E24" s="42">
        <f>E12/E11*$E$16</f>
        <v>25.533672166961608</v>
      </c>
      <c r="F24" s="42">
        <f>F12/F11*$E$16</f>
        <v>30.552582212747986</v>
      </c>
      <c r="G24" s="42">
        <f>G12/G11*$E$16</f>
        <v>25.566226590568046</v>
      </c>
      <c r="H24" s="42">
        <f>H12/H11*$E$16</f>
        <v>34.079680933655595</v>
      </c>
      <c r="I24" s="42">
        <f>I12/I11*$E$16</f>
        <v>30.895930300612122</v>
      </c>
      <c r="J24" s="42">
        <f>J12/J11*$E$16</f>
        <v>33.124884574310052</v>
      </c>
      <c r="K24" s="18"/>
    </row>
    <row r="25" spans="2:11" ht="16.149999999999999" customHeight="1" x14ac:dyDescent="0.45">
      <c r="C25" s="16" t="s">
        <v>25</v>
      </c>
      <c r="D25" s="16" t="s">
        <v>20</v>
      </c>
      <c r="E25" s="39"/>
      <c r="F25" s="43">
        <f>F11/E13*$E$16</f>
        <v>13.739510371940748</v>
      </c>
      <c r="G25" s="43">
        <f t="shared" ref="G25:J25" si="0">G11/F13*$E$16</f>
        <v>14.818783257951381</v>
      </c>
      <c r="H25" s="43">
        <f t="shared" si="0"/>
        <v>10.398707105734278</v>
      </c>
      <c r="I25" s="43">
        <f t="shared" si="0"/>
        <v>10.989010343839997</v>
      </c>
      <c r="J25" s="43">
        <f t="shared" si="0"/>
        <v>9.6551081467625437</v>
      </c>
      <c r="K25" s="18"/>
    </row>
    <row r="26" spans="2:11" ht="16.149999999999999" customHeight="1" x14ac:dyDescent="0.45">
      <c r="C26" s="32" t="s">
        <v>26</v>
      </c>
      <c r="D26" s="16" t="s">
        <v>20</v>
      </c>
      <c r="E26" s="40"/>
      <c r="F26" s="45">
        <f>(100-F24)*F25/$E$16</f>
        <v>9.5417351699245145</v>
      </c>
      <c r="G26" s="45">
        <f>(100-G24)*G25/$E$16</f>
        <v>11.030179552258369</v>
      </c>
      <c r="H26" s="45">
        <f t="shared" ref="H26:J26" si="1">(100-H24)*H25/$E$16</f>
        <v>6.8548609028746634</v>
      </c>
      <c r="I26" s="45">
        <f t="shared" si="1"/>
        <v>7.5938533672801354</v>
      </c>
      <c r="J26" s="45">
        <f t="shared" si="1"/>
        <v>6.4568647176226452</v>
      </c>
      <c r="K26" s="18"/>
    </row>
    <row r="27" spans="2:11" ht="16.149999999999999" customHeight="1" x14ac:dyDescent="0.45">
      <c r="C27" s="38" t="s">
        <v>27</v>
      </c>
      <c r="D27" s="38" t="s">
        <v>17</v>
      </c>
      <c r="E27" s="41">
        <f>E13/$E$15</f>
        <v>167881.31</v>
      </c>
      <c r="F27" s="41">
        <f t="shared" ref="F27:J27" si="2">F13/$E$15</f>
        <v>167469.35</v>
      </c>
      <c r="G27" s="41">
        <f t="shared" si="2"/>
        <v>175148.12</v>
      </c>
      <c r="H27" s="41">
        <f t="shared" si="2"/>
        <v>187359.82</v>
      </c>
      <c r="I27" s="41">
        <f t="shared" si="2"/>
        <v>193481.52</v>
      </c>
      <c r="J27" s="41">
        <f t="shared" si="2"/>
        <v>200606.18</v>
      </c>
      <c r="K27" s="18"/>
    </row>
    <row r="28" spans="2:11" ht="16.149999999999999" customHeight="1" x14ac:dyDescent="0.45">
      <c r="C28" s="46" t="s">
        <v>28</v>
      </c>
      <c r="D28" s="27" t="s">
        <v>17</v>
      </c>
      <c r="E28" s="47"/>
      <c r="F28" s="48">
        <f>(E13*(100+F26)/$E$16)/$E$15</f>
        <v>183900.10000000003</v>
      </c>
      <c r="G28" s="48">
        <f>(F13*(100+G26)/$E$16)/$E$15</f>
        <v>185941.52</v>
      </c>
      <c r="H28" s="48">
        <f>(G13*(100+H26)/$E$16)/$E$15</f>
        <v>187154.28</v>
      </c>
      <c r="I28" s="48">
        <f>(H13*(100+I26)/$E$16)/$E$15</f>
        <v>201587.65</v>
      </c>
      <c r="J28" s="48">
        <f>(I13*(100+J26)/$E$16)/$E$15</f>
        <v>205974.36000000004</v>
      </c>
      <c r="K28" s="18"/>
    </row>
    <row r="29" spans="2:11" ht="16.149999999999999" customHeight="1" x14ac:dyDescent="0.45"/>
    <row r="30" spans="2:11" ht="16.149999999999999" customHeight="1" x14ac:dyDescent="0.45">
      <c r="B30" s="2">
        <f>MAX($B$7:B29)+1</f>
        <v>3</v>
      </c>
      <c r="C30" s="2" t="s">
        <v>14</v>
      </c>
      <c r="D30" s="1"/>
      <c r="E30" s="1"/>
      <c r="F30" s="1"/>
      <c r="G30" s="1"/>
      <c r="H30" s="1"/>
      <c r="I30" s="1"/>
      <c r="J30" s="1"/>
      <c r="K30" s="1"/>
    </row>
    <row r="31" spans="2:11" ht="16.149999999999999" customHeight="1" x14ac:dyDescent="0.45"/>
    <row r="32" spans="2:11" ht="16.149999999999999" customHeight="1" x14ac:dyDescent="0.45"/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  <row r="42" ht="16.149999999999999" customHeight="1" x14ac:dyDescent="0.45"/>
    <row r="43" ht="16.149999999999999" customHeight="1" x14ac:dyDescent="0.45"/>
    <row r="44" ht="16.149999999999999" customHeight="1" x14ac:dyDescent="0.45"/>
    <row r="45" ht="16.149999999999999" customHeight="1" x14ac:dyDescent="0.45"/>
    <row r="46" ht="16.149999999999999" customHeight="1" x14ac:dyDescent="0.45"/>
    <row r="47" ht="16.149999999999999" customHeight="1" x14ac:dyDescent="0.45"/>
    <row r="48" ht="16.149999999999999" customHeight="1" x14ac:dyDescent="0.45"/>
    <row r="49" spans="3:3" ht="16.149999999999999" customHeight="1" x14ac:dyDescent="0.45">
      <c r="C49" t="s">
        <v>30</v>
      </c>
    </row>
    <row r="50" spans="3:3" ht="16.149999999999999" hidden="1" customHeight="1" x14ac:dyDescent="0.45"/>
    <row r="51" spans="3:3" ht="16.149999999999999" hidden="1" customHeight="1" x14ac:dyDescent="0.45"/>
    <row r="52" spans="3:3" ht="16.149999999999999" hidden="1" customHeight="1" x14ac:dyDescent="0.45"/>
    <row r="53" spans="3:3" ht="16.149999999999999" hidden="1" customHeight="1" x14ac:dyDescent="0.45"/>
    <row r="54" spans="3:3" ht="16.149999999999999" hidden="1" customHeight="1" x14ac:dyDescent="0.45"/>
    <row r="55" spans="3:3" ht="16.149999999999999" hidden="1" customHeight="1" x14ac:dyDescent="0.45"/>
    <row r="56" spans="3:3" ht="16.149999999999999" hidden="1" customHeight="1" x14ac:dyDescent="0.45"/>
    <row r="57" spans="3:3" ht="16.149999999999999" hidden="1" customHeight="1" x14ac:dyDescent="0.45"/>
    <row r="58" spans="3:3" ht="16.149999999999999" hidden="1" customHeight="1" x14ac:dyDescent="0.45"/>
    <row r="59" spans="3:3" ht="16.149999999999999" hidden="1" customHeight="1" x14ac:dyDescent="0.45"/>
    <row r="60" spans="3:3" ht="16.149999999999999" hidden="1" customHeight="1" x14ac:dyDescent="0.45"/>
    <row r="61" spans="3:3" ht="16.149999999999999" hidden="1" customHeight="1" x14ac:dyDescent="0.45"/>
    <row r="62" spans="3:3" ht="16.149999999999999" hidden="1" customHeight="1" x14ac:dyDescent="0.45"/>
    <row r="63" spans="3:3" ht="16.149999999999999" hidden="1" customHeight="1" x14ac:dyDescent="0.45"/>
    <row r="64" spans="3:3" ht="16.149999999999999" hidden="1" customHeight="1" x14ac:dyDescent="0.45"/>
    <row r="65" ht="16.149999999999999" hidden="1" customHeight="1" x14ac:dyDescent="0.45"/>
    <row r="66" ht="16.149999999999999" hidden="1" customHeight="1" x14ac:dyDescent="0.45"/>
    <row r="67" ht="16.149999999999999" hidden="1" customHeight="1" x14ac:dyDescent="0.45"/>
    <row r="68" ht="16.149999999999999" hidden="1" customHeight="1" x14ac:dyDescent="0.45"/>
    <row r="69" ht="16.149999999999999" hidden="1" customHeight="1" x14ac:dyDescent="0.45"/>
    <row r="70" ht="16.149999999999999" hidden="1" customHeight="1" x14ac:dyDescent="0.45"/>
    <row r="71" ht="16.149999999999999" hidden="1" customHeight="1" x14ac:dyDescent="0.45"/>
    <row r="72" ht="16.149999999999999" hidden="1" customHeight="1" x14ac:dyDescent="0.45"/>
    <row r="73" ht="16.149999999999999" hidden="1" customHeight="1" x14ac:dyDescent="0.45"/>
    <row r="74" ht="16.149999999999999" hidden="1" customHeight="1" x14ac:dyDescent="0.45"/>
    <row r="75" ht="16.149999999999999" hidden="1" customHeight="1" x14ac:dyDescent="0.45"/>
    <row r="76" ht="16.149999999999999" hidden="1" customHeight="1" x14ac:dyDescent="0.45"/>
    <row r="77" ht="16.149999999999999" hidden="1" customHeight="1" x14ac:dyDescent="0.45"/>
    <row r="78" ht="16.149999999999999" hidden="1" customHeight="1" x14ac:dyDescent="0.45"/>
    <row r="79" ht="16.149999999999999" hidden="1" customHeight="1" x14ac:dyDescent="0.45"/>
    <row r="80" ht="16.149999999999999" hidden="1" customHeight="1" x14ac:dyDescent="0.45"/>
    <row r="81" ht="16.149999999999999" hidden="1" customHeight="1" x14ac:dyDescent="0.45"/>
    <row r="82" ht="16.149999999999999" hidden="1" customHeight="1" x14ac:dyDescent="0.45"/>
    <row r="83" ht="16.149999999999999" hidden="1" customHeight="1" x14ac:dyDescent="0.45"/>
    <row r="84" ht="16.149999999999999" hidden="1" customHeight="1" x14ac:dyDescent="0.45"/>
    <row r="85" ht="16.149999999999999" hidden="1" customHeight="1" x14ac:dyDescent="0.45"/>
    <row r="86" ht="16.149999999999999" hidden="1" customHeight="1" x14ac:dyDescent="0.45"/>
    <row r="87" ht="16.149999999999999" hidden="1" customHeight="1" x14ac:dyDescent="0.45"/>
    <row r="88" ht="16.149999999999999" hidden="1" customHeight="1" x14ac:dyDescent="0.45"/>
    <row r="89" ht="16.149999999999999" hidden="1" customHeight="1" x14ac:dyDescent="0.45"/>
    <row r="90" ht="16.149999999999999" hidden="1" customHeight="1" x14ac:dyDescent="0.45"/>
    <row r="91" ht="16.149999999999999" hidden="1" customHeight="1" x14ac:dyDescent="0.45"/>
    <row r="92" ht="16.149999999999999" hidden="1" customHeight="1" x14ac:dyDescent="0.45"/>
    <row r="93" ht="16.149999999999999" hidden="1" customHeight="1" x14ac:dyDescent="0.45"/>
    <row r="94" ht="16.149999999999999" hidden="1" customHeight="1" x14ac:dyDescent="0.45"/>
    <row r="95" ht="16.149999999999999" hidden="1" customHeight="1" x14ac:dyDescent="0.45"/>
    <row r="96" ht="16.149999999999999" hidden="1" customHeight="1" x14ac:dyDescent="0.45"/>
    <row r="97" ht="16.149999999999999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00F4AD9-664A-4CAF-8A67-527E6E80E6C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持続可能成長率!E23:J23</xm:f>
              <xm:sqref>K23</xm:sqref>
            </x14:sparkline>
          </x14:sparklines>
        </x14:sparklineGroup>
        <x14:sparklineGroup displayEmptyCellsAs="gap" high="1" low="1" xr2:uid="{34AF00ED-C292-43E7-8142-54920523F8F1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持続可能成長率!E28:J28</xm:f>
              <xm:sqref>K28</xm:sqref>
            </x14:sparkline>
          </x14:sparklines>
        </x14:sparklineGroup>
        <x14:sparklineGroup displayEmptyCellsAs="gap" high="1" low="1" xr2:uid="{EBECF796-A2A5-46EA-A1FA-6E633C2C7F2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持続可能成長率!E21:J21</xm:f>
              <xm:sqref>K21</xm:sqref>
            </x14:sparkline>
          </x14:sparklines>
        </x14:sparklineGroup>
        <x14:sparklineGroup displayEmptyCellsAs="gap" high="1" low="1" xr2:uid="{EAAEEA3C-F73F-4B29-BB69-DCCEE1A8BDF3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持続可能成長率!E26:J26</xm:f>
              <xm:sqref>K26</xm:sqref>
            </x14:sparkline>
          </x14:sparklines>
        </x14:sparklineGroup>
        <x14:sparklineGroup displayEmptyCellsAs="gap" high="1" low="1" xr2:uid="{A1BD30AE-40B3-42D2-82F3-E10B8716970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持続可能成長率!E24:J24</xm:f>
              <xm:sqref>K24</xm:sqref>
            </x14:sparkline>
          </x14:sparklines>
        </x14:sparklineGroup>
        <x14:sparklineGroup displayEmptyCellsAs="gap" high="1" low="1" xr2:uid="{EA353C61-F137-4A09-BE89-6028D844D76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持続可能成長率!E25:J25</xm:f>
              <xm:sqref>K25</xm:sqref>
            </x14:sparkline>
          </x14:sparklines>
        </x14:sparklineGroup>
        <x14:sparklineGroup displayEmptyCellsAs="gap" high="1" low="1" xr2:uid="{B5F6DA47-0C24-4161-9765-6EF0DC0183C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持続可能成長率!E22:J22</xm:f>
              <xm:sqref>K22</xm:sqref>
            </x14:sparkline>
          </x14:sparklines>
        </x14:sparklineGroup>
        <x14:sparklineGroup displayEmptyCellsAs="gap" high="1" low="1" xr2:uid="{5CAF8118-1A01-48EC-8E4F-C3E4652D1A7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持続可能成長率!E27:J27</xm:f>
              <xm:sqref>K27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持続可能成長率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2020-07-12T04:28:23Z</dcterms:created>
  <dcterms:modified xsi:type="dcterms:W3CDTF">2020-07-30T05:30:59Z</dcterms:modified>
  <cp:category/>
  <cp:contentStatus/>
</cp:coreProperties>
</file>