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3" documentId="8_{4FABDD2C-1A16-4BBB-94A2-2F6A7E68AC91}" xr6:coauthVersionLast="46" xr6:coauthVersionMax="46" xr10:uidLastSave="{0D82C837-E360-4F5A-A9F9-42ABE9A6121B}"/>
  <bookViews>
    <workbookView xWindow="-98" yWindow="-98" windowWidth="20715" windowHeight="13276" tabRatio="877" xr2:uid="{00000000-000D-0000-FFFF-FFFF00000000}"/>
  </bookViews>
  <sheets>
    <sheet name="労働分配率" sheetId="7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70" l="1"/>
  <c r="G27" i="70"/>
  <c r="H27" i="70"/>
  <c r="I27" i="70"/>
  <c r="J27" i="70"/>
  <c r="E27" i="70"/>
  <c r="F26" i="70"/>
  <c r="G26" i="70"/>
  <c r="H26" i="70"/>
  <c r="I26" i="70"/>
  <c r="J26" i="70"/>
  <c r="E26" i="70"/>
  <c r="F25" i="70"/>
  <c r="G25" i="70"/>
  <c r="H25" i="70"/>
  <c r="I25" i="70"/>
  <c r="J25" i="70"/>
  <c r="E25" i="70"/>
  <c r="J24" i="70"/>
  <c r="I24" i="70"/>
  <c r="H24" i="70"/>
  <c r="G24" i="70"/>
  <c r="F24" i="70"/>
  <c r="E24" i="70"/>
  <c r="B22" i="70"/>
  <c r="B29" i="70" s="1"/>
</calcChain>
</file>

<file path=xl/sharedStrings.xml><?xml version="1.0" encoding="utf-8"?>
<sst xmlns="http://schemas.openxmlformats.org/spreadsheetml/2006/main" count="40" uniqueCount="31">
  <si>
    <t>経営分析</t>
    <rPh sb="0" eb="2">
      <t>ケイエイ</t>
    </rPh>
    <rPh sb="2" eb="4">
      <t>ブンセキ</t>
    </rPh>
    <phoneticPr fontId="1"/>
  </si>
  <si>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</si>
  <si>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</si>
  <si>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期間</t>
    <rPh sb="0" eb="2">
      <t>キカン</t>
    </rPh>
    <phoneticPr fontId="1"/>
  </si>
  <si>
    <t>年度</t>
    <rPh sb="0" eb="2">
      <t>ネンド</t>
    </rPh>
    <phoneticPr fontId="1"/>
  </si>
  <si>
    <t>FY16</t>
  </si>
  <si>
    <t>FY17</t>
  </si>
  <si>
    <t>FY19</t>
    <phoneticPr fontId="1"/>
  </si>
  <si>
    <t>グラフ元</t>
    <rPh sb="3" eb="4">
      <t>モト</t>
    </rPh>
    <phoneticPr fontId="1"/>
  </si>
  <si>
    <t>グラフ</t>
    <phoneticPr fontId="1"/>
  </si>
  <si>
    <t>単位変更（百分率）</t>
    <rPh sb="0" eb="2">
      <t>タンイ</t>
    </rPh>
    <rPh sb="2" eb="4">
      <t>ヘンコウ</t>
    </rPh>
    <rPh sb="5" eb="8">
      <t>ヒャクブンリツ</t>
    </rPh>
    <phoneticPr fontId="1"/>
  </si>
  <si>
    <t>サンプル_法人企業統計（金融業、保険業以外の業種）</t>
    <rPh sb="5" eb="7">
      <t>ホウジン</t>
    </rPh>
    <rPh sb="7" eb="9">
      <t>キギョウ</t>
    </rPh>
    <rPh sb="9" eb="11">
      <t>トウケイ</t>
    </rPh>
    <phoneticPr fontId="1"/>
  </si>
  <si>
    <t>FY14</t>
    <phoneticPr fontId="1"/>
  </si>
  <si>
    <t>FY15</t>
    <phoneticPr fontId="1"/>
  </si>
  <si>
    <t>福利厚生費</t>
    <phoneticPr fontId="1"/>
  </si>
  <si>
    <t>従業員賞与</t>
    <phoneticPr fontId="1"/>
  </si>
  <si>
    <t>従業員給与</t>
    <phoneticPr fontId="1"/>
  </si>
  <si>
    <t>役員賞与</t>
    <phoneticPr fontId="1"/>
  </si>
  <si>
    <t>役員給与</t>
    <phoneticPr fontId="1"/>
  </si>
  <si>
    <t>人</t>
    <rPh sb="0" eb="1">
      <t>ニン</t>
    </rPh>
    <phoneticPr fontId="1"/>
  </si>
  <si>
    <t>一人当たり人件費</t>
    <rPh sb="0" eb="3">
      <t>ヒトリア</t>
    </rPh>
    <rPh sb="5" eb="8">
      <t>ジンケンヒ</t>
    </rPh>
    <phoneticPr fontId="1"/>
  </si>
  <si>
    <t>万円/人</t>
    <rPh sb="0" eb="1">
      <t>マン</t>
    </rPh>
    <rPh sb="1" eb="2">
      <t>エン</t>
    </rPh>
    <rPh sb="3" eb="4">
      <t>ニン</t>
    </rPh>
    <phoneticPr fontId="1"/>
  </si>
  <si>
    <t>単位変更（百万→万）</t>
    <rPh sb="0" eb="2">
      <t>タンイ</t>
    </rPh>
    <rPh sb="2" eb="4">
      <t>ヘンコウ</t>
    </rPh>
    <rPh sb="5" eb="7">
      <t>ヒャクマン</t>
    </rPh>
    <rPh sb="8" eb="9">
      <t>マン</t>
    </rPh>
    <phoneticPr fontId="1"/>
  </si>
  <si>
    <t>付加価値</t>
    <rPh sb="0" eb="4">
      <t>フカカチ</t>
    </rPh>
    <phoneticPr fontId="1"/>
  </si>
  <si>
    <t>期中平均役員</t>
    <phoneticPr fontId="1"/>
  </si>
  <si>
    <t>期中平均従業員</t>
    <rPh sb="4" eb="7">
      <t>ジュウギョウイン</t>
    </rPh>
    <phoneticPr fontId="1"/>
  </si>
  <si>
    <t>FY18</t>
  </si>
  <si>
    <t>労働生産性</t>
    <rPh sb="0" eb="5">
      <t>ロウドウセイサンセイ</t>
    </rPh>
    <phoneticPr fontId="1"/>
  </si>
  <si>
    <t>%</t>
  </si>
  <si>
    <t>労働分配率</t>
    <rPh sb="0" eb="5">
      <t>ロウドウブンパイリツ</t>
    </rPh>
    <phoneticPr fontId="1"/>
  </si>
  <si>
    <t>※ 労働分配率 = 一人当たり人件費 ÷ 労働生産性</t>
    <rPh sb="2" eb="4">
      <t>ロウドウ</t>
    </rPh>
    <rPh sb="4" eb="7">
      <t>ブンパイリツ</t>
    </rPh>
    <rPh sb="10" eb="13">
      <t>ヒトリア</t>
    </rPh>
    <rPh sb="15" eb="18">
      <t>ジンケンヒ</t>
    </rPh>
    <rPh sb="21" eb="26">
      <t>ロウドウセイサンセイ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</si>
</sst>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.0;[Red]\-#,##0.0"/>
    <numFmt numFmtId="178" formatCode="0_ "/>
    <numFmt numFmtId="180" formatCode="#,##0.000;[Red]\-#,##0.000"/>
  </numFmts>
  <fonts count="11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  <font>
      <sz val="10"/>
      <color theme="1"/>
      <name val="Meiryo UI"/>
      <family val="2"/>
      <scheme val="minor"/>
    </font>
    <font>
      <sz val="9"/>
      <color theme="1"/>
      <name val="Meiryo UI"/>
      <family val="2"/>
      <scheme val="minor"/>
    </font>
    <font>
      <sz val="10"/>
      <color theme="1"/>
      <name val="Meiryo UI"/>
      <family val="3"/>
      <charset val="128"/>
      <scheme val="minor"/>
    </font>
    <font>
      <sz val="9"/>
      <color theme="4"/>
      <name val="Meiryo UI"/>
      <family val="3"/>
      <charset val="128"/>
      <scheme val="minor"/>
    </font>
    <font>
      <sz val="9"/>
      <color theme="1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11" xfId="0" applyBorder="1"/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38" fontId="5" fillId="3" borderId="6" xfId="1" applyFont="1" applyFill="1" applyBorder="1" applyAlignment="1"/>
    <xf numFmtId="0" fontId="7" fillId="0" borderId="0" xfId="0" applyFont="1"/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0" fontId="7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38" fontId="5" fillId="3" borderId="5" xfId="1" applyFont="1" applyFill="1" applyBorder="1" applyAlignment="1"/>
    <xf numFmtId="38" fontId="5" fillId="3" borderId="1" xfId="1" applyFont="1" applyFill="1" applyBorder="1" applyAlignment="1"/>
    <xf numFmtId="38" fontId="5" fillId="3" borderId="7" xfId="1" applyFont="1" applyFill="1" applyBorder="1" applyAlignment="1"/>
    <xf numFmtId="38" fontId="5" fillId="3" borderId="8" xfId="1" applyFont="1" applyFill="1" applyBorder="1" applyAlignment="1"/>
    <xf numFmtId="38" fontId="5" fillId="3" borderId="8" xfId="1" applyFont="1" applyFill="1" applyBorder="1" applyAlignment="1">
      <alignment wrapText="1"/>
    </xf>
    <xf numFmtId="38" fontId="5" fillId="3" borderId="9" xfId="1" applyFont="1" applyFill="1" applyBorder="1" applyAlignment="1"/>
    <xf numFmtId="178" fontId="0" fillId="0" borderId="10" xfId="0" applyNumberFormat="1" applyBorder="1" applyAlignment="1">
      <alignment horizontal="center"/>
    </xf>
    <xf numFmtId="38" fontId="9" fillId="3" borderId="5" xfId="1" applyFont="1" applyFill="1" applyBorder="1" applyAlignment="1"/>
    <xf numFmtId="38" fontId="9" fillId="3" borderId="1" xfId="1" applyFont="1" applyFill="1" applyBorder="1" applyAlignment="1"/>
    <xf numFmtId="38" fontId="9" fillId="3" borderId="6" xfId="1" applyFont="1" applyFill="1" applyBorder="1" applyAlignment="1"/>
    <xf numFmtId="177" fontId="0" fillId="0" borderId="12" xfId="1" applyNumberFormat="1" applyFont="1" applyBorder="1" applyAlignment="1"/>
    <xf numFmtId="178" fontId="4" fillId="3" borderId="2" xfId="0" applyNumberFormat="1" applyFont="1" applyFill="1" applyBorder="1" applyAlignment="1">
      <alignment horizontal="left"/>
    </xf>
    <xf numFmtId="178" fontId="4" fillId="3" borderId="3" xfId="0" applyNumberFormat="1" applyFont="1" applyFill="1" applyBorder="1" applyAlignment="1">
      <alignment horizontal="left"/>
    </xf>
    <xf numFmtId="178" fontId="4" fillId="3" borderId="4" xfId="0" applyNumberFormat="1" applyFont="1" applyFill="1" applyBorder="1" applyAlignment="1">
      <alignment horizontal="left"/>
    </xf>
    <xf numFmtId="177" fontId="0" fillId="0" borderId="11" xfId="1" applyNumberFormat="1" applyFont="1" applyBorder="1" applyAlignment="1"/>
    <xf numFmtId="0" fontId="7" fillId="0" borderId="14" xfId="0" applyFont="1" applyFill="1" applyBorder="1" applyAlignment="1">
      <alignment horizontal="right"/>
    </xf>
    <xf numFmtId="0" fontId="8" fillId="0" borderId="0" xfId="0" applyFont="1"/>
    <xf numFmtId="0" fontId="6" fillId="0" borderId="0" xfId="0" applyFont="1"/>
    <xf numFmtId="0" fontId="7" fillId="0" borderId="15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12" xfId="0" applyFont="1" applyBorder="1" applyAlignment="1">
      <alignment horizontal="right"/>
    </xf>
    <xf numFmtId="0" fontId="10" fillId="0" borderId="11" xfId="0" applyFont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労働分配率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1451166666666666"/>
          <c:w val="0.86722880116959067"/>
          <c:h val="0.6567487064586926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労働分配率!$C$26:$D$26</c:f>
              <c:strCache>
                <c:ptCount val="2"/>
                <c:pt idx="0">
                  <c:v>一人当たり人件費</c:v>
                </c:pt>
                <c:pt idx="1">
                  <c:v>万円/人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労働分配率!$E$24:$J$24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労働分配率!$E$26:$J$26</c:f>
              <c:numCache>
                <c:formatCode>#,##0.0;[Red]\-#,##0.0</c:formatCode>
                <c:ptCount val="6"/>
                <c:pt idx="0">
                  <c:v>428.50965150664439</c:v>
                </c:pt>
                <c:pt idx="1">
                  <c:v>433.05467873155516</c:v>
                </c:pt>
                <c:pt idx="2">
                  <c:v>435.14270331063614</c:v>
                </c:pt>
                <c:pt idx="3">
                  <c:v>432.45538843842849</c:v>
                </c:pt>
                <c:pt idx="4">
                  <c:v>429.34589289080452</c:v>
                </c:pt>
                <c:pt idx="5">
                  <c:v>434.41414532372943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10-468B-8DB4-587BABAF0DB5}"/>
            </c:ext>
          </c:extLst>
        </c:ser>
        <c:ser>
          <c:idx val="0"/>
          <c:order val="1"/>
          <c:tx>
            <c:strRef>
              <c:f>労働分配率!$C$27:$D$27</c:f>
              <c:strCache>
                <c:ptCount val="2"/>
                <c:pt idx="0">
                  <c:v>労働生産性</c:v>
                </c:pt>
                <c:pt idx="1">
                  <c:v>万円/人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労働分配率!$E$24:$J$24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労働分配率!$E$27:$J$27</c:f>
              <c:numCache>
                <c:formatCode>#,##0.0;[Red]\-#,##0.0</c:formatCode>
                <c:ptCount val="6"/>
                <c:pt idx="0">
                  <c:v>622.89750642688591</c:v>
                </c:pt>
                <c:pt idx="1">
                  <c:v>641.60501153143173</c:v>
                </c:pt>
                <c:pt idx="2">
                  <c:v>644.04630552466597</c:v>
                </c:pt>
                <c:pt idx="3">
                  <c:v>652.85566542866638</c:v>
                </c:pt>
                <c:pt idx="4">
                  <c:v>647.24792397104341</c:v>
                </c:pt>
                <c:pt idx="5">
                  <c:v>632.85218203451632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0-468B-8DB4-587BABAF0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121247"/>
        <c:axId val="2013132063"/>
      </c:barChart>
      <c:lineChart>
        <c:grouping val="standard"/>
        <c:varyColors val="0"/>
        <c:ser>
          <c:idx val="2"/>
          <c:order val="2"/>
          <c:tx>
            <c:strRef>
              <c:f>労働分配率!$C$25:$D$25</c:f>
              <c:strCache>
                <c:ptCount val="2"/>
                <c:pt idx="0">
                  <c:v>労働分配率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労働分配率!$E$24:$J$24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労働分配率!$E$25:$J$25</c:f>
              <c:numCache>
                <c:formatCode>#,##0.0;[Red]\-#,##0.0</c:formatCode>
                <c:ptCount val="6"/>
                <c:pt idx="0">
                  <c:v>68.792963061402418</c:v>
                </c:pt>
                <c:pt idx="1">
                  <c:v>67.495526211353507</c:v>
                </c:pt>
                <c:pt idx="2">
                  <c:v>67.563884704866268</c:v>
                </c:pt>
                <c:pt idx="3">
                  <c:v>66.240581393205389</c:v>
                </c:pt>
                <c:pt idx="4">
                  <c:v>66.334070298232817</c:v>
                </c:pt>
                <c:pt idx="5">
                  <c:v>68.643856757696383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4D10-468B-8DB4-587BABAF0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70"/>
          <c:min val="6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ja-JP" altLang="en-US" sz="900">
                    <a:latin typeface="+mj-lt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0"/>
              <c:y val="2.46944375848784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"/>
      </c:valAx>
      <c:valAx>
        <c:axId val="2013132063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（万円</a:t>
                </a:r>
                <a:r>
                  <a:rPr lang="en-US" altLang="ja-JP"/>
                  <a:t>/</a:t>
                </a:r>
                <a:r>
                  <a:rPr lang="ja-JP" altLang="en-US"/>
                  <a:t>人）</a:t>
                </a:r>
              </a:p>
            </c:rich>
          </c:tx>
          <c:layout>
            <c:manualLayout>
              <c:xMode val="edge"/>
              <c:yMode val="edge"/>
              <c:x val="0.93315789473684208"/>
              <c:y val="2.747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3121247"/>
        <c:crosses val="max"/>
        <c:crossBetween val="between"/>
        <c:majorUnit val="200"/>
      </c:valAx>
      <c:catAx>
        <c:axId val="20131212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31320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635964912280693E-2"/>
          <c:y val="0.86366559342622395"/>
          <c:w val="0.73860526315789476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2379</xdr:colOff>
      <xdr:row>29</xdr:row>
      <xdr:rowOff>57147</xdr:rowOff>
    </xdr:from>
    <xdr:to>
      <xdr:col>10</xdr:col>
      <xdr:colOff>374904</xdr:colOff>
      <xdr:row>46</xdr:row>
      <xdr:rowOff>175760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CFC4F9-9E67-44E6-BC89-8CB8C77B1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EF136-7F5C-4ED3-81AE-9D7B2872CE56}">
  <dimension ref="A1:M48"/>
  <sheetViews>
    <sheetView showGridLines="0" tabSelected="1" workbookViewId="0"/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1" s="1" customFormat="1" ht="15" x14ac:dyDescent="0.45">
      <c r="A1" s="1" t="s">
        <v>0</v>
      </c>
    </row>
    <row r="2" spans="1:11" s="1" customFormat="1" ht="15" x14ac:dyDescent="0.45">
      <c r="A2" s="1" t="s">
        <v>29</v>
      </c>
    </row>
    <row r="3" spans="1:11" s="1" customFormat="1" ht="15" x14ac:dyDescent="0.45">
      <c r="A3" s="1" t="s">
        <v>11</v>
      </c>
    </row>
    <row r="4" spans="1:11" s="1" customFormat="1" ht="15" x14ac:dyDescent="0.45">
      <c r="A4" s="1" t="s">
        <v>1</v>
      </c>
    </row>
    <row r="5" spans="1:11" ht="15" customHeight="1" x14ac:dyDescent="0.45"/>
    <row r="6" spans="1:11" ht="5.0999999999999996" customHeight="1" x14ac:dyDescent="0.45"/>
    <row r="7" spans="1:11" ht="16.149999999999999" customHeight="1" x14ac:dyDescent="0.45">
      <c r="B7" s="2">
        <v>1</v>
      </c>
      <c r="C7" s="2" t="s">
        <v>2</v>
      </c>
      <c r="D7" s="1"/>
      <c r="E7" s="1"/>
      <c r="F7" s="1"/>
      <c r="G7" s="1"/>
      <c r="H7" s="1"/>
      <c r="I7" s="1"/>
      <c r="J7" s="1"/>
      <c r="K7" s="1"/>
    </row>
    <row r="8" spans="1:11" ht="16.149999999999999" customHeight="1" thickBot="1" x14ac:dyDescent="0.5"/>
    <row r="9" spans="1:11" ht="16.149999999999999" customHeight="1" x14ac:dyDescent="0.45">
      <c r="C9" t="s">
        <v>3</v>
      </c>
      <c r="D9" t="s">
        <v>4</v>
      </c>
      <c r="E9" s="30" t="s">
        <v>12</v>
      </c>
      <c r="F9" s="31" t="s">
        <v>13</v>
      </c>
      <c r="G9" s="31" t="s">
        <v>5</v>
      </c>
      <c r="H9" s="31" t="s">
        <v>6</v>
      </c>
      <c r="I9" s="31" t="s">
        <v>26</v>
      </c>
      <c r="J9" s="32" t="s">
        <v>7</v>
      </c>
    </row>
    <row r="10" spans="1:11" ht="16.149999999999999" customHeight="1" x14ac:dyDescent="0.45">
      <c r="C10" t="s">
        <v>23</v>
      </c>
      <c r="D10" s="35" t="s">
        <v>1</v>
      </c>
      <c r="E10" s="26">
        <v>284762354</v>
      </c>
      <c r="F10" s="27">
        <v>293682850</v>
      </c>
      <c r="G10" s="27">
        <v>298797381</v>
      </c>
      <c r="H10" s="27">
        <v>311713034</v>
      </c>
      <c r="I10" s="27">
        <v>314482187</v>
      </c>
      <c r="J10" s="28">
        <v>294672139</v>
      </c>
    </row>
    <row r="11" spans="1:11" ht="16.149999999999999" customHeight="1" x14ac:dyDescent="0.45">
      <c r="C11" s="38" t="s">
        <v>18</v>
      </c>
      <c r="D11" s="35" t="s">
        <v>1</v>
      </c>
      <c r="E11" s="26">
        <v>24947948</v>
      </c>
      <c r="F11" s="27">
        <v>24543501</v>
      </c>
      <c r="G11" s="27">
        <v>25225773</v>
      </c>
      <c r="H11" s="27">
        <v>25841966</v>
      </c>
      <c r="I11" s="27">
        <v>25832612</v>
      </c>
      <c r="J11" s="28">
        <v>25366675</v>
      </c>
    </row>
    <row r="12" spans="1:11" ht="16.149999999999999" customHeight="1" x14ac:dyDescent="0.45">
      <c r="C12" s="38" t="s">
        <v>17</v>
      </c>
      <c r="D12" s="35" t="s">
        <v>1</v>
      </c>
      <c r="E12" s="26">
        <v>568331</v>
      </c>
      <c r="F12" s="27">
        <v>672263</v>
      </c>
      <c r="G12" s="27">
        <v>707727</v>
      </c>
      <c r="H12" s="27">
        <v>840456</v>
      </c>
      <c r="I12" s="27">
        <v>799774</v>
      </c>
      <c r="J12" s="28">
        <v>782183</v>
      </c>
    </row>
    <row r="13" spans="1:11" ht="16.149999999999999" customHeight="1" x14ac:dyDescent="0.45">
      <c r="C13" s="38" t="s">
        <v>16</v>
      </c>
      <c r="D13" s="35" t="s">
        <v>1</v>
      </c>
      <c r="E13" s="26">
        <v>127123629</v>
      </c>
      <c r="F13" s="27">
        <v>128751643</v>
      </c>
      <c r="G13" s="27">
        <v>130690544</v>
      </c>
      <c r="H13" s="27">
        <v>132168552</v>
      </c>
      <c r="I13" s="27">
        <v>133664651</v>
      </c>
      <c r="J13" s="28">
        <v>129160856</v>
      </c>
    </row>
    <row r="14" spans="1:11" ht="16.149999999999999" customHeight="1" x14ac:dyDescent="0.45">
      <c r="C14" s="38" t="s">
        <v>15</v>
      </c>
      <c r="D14" s="35" t="s">
        <v>1</v>
      </c>
      <c r="E14" s="26">
        <v>21126132</v>
      </c>
      <c r="F14" s="27">
        <v>21816969</v>
      </c>
      <c r="G14" s="27">
        <v>22002062</v>
      </c>
      <c r="H14" s="27">
        <v>23765358</v>
      </c>
      <c r="I14" s="27">
        <v>24221843</v>
      </c>
      <c r="J14" s="28">
        <v>23301975</v>
      </c>
    </row>
    <row r="15" spans="1:11" ht="16.149999999999999" customHeight="1" x14ac:dyDescent="0.45">
      <c r="C15" s="38" t="s">
        <v>14</v>
      </c>
      <c r="D15" s="35" t="s">
        <v>1</v>
      </c>
      <c r="E15" s="26">
        <v>22130421</v>
      </c>
      <c r="F15" s="27">
        <v>22438409</v>
      </c>
      <c r="G15" s="27">
        <v>23253012</v>
      </c>
      <c r="H15" s="27">
        <v>23864194</v>
      </c>
      <c r="I15" s="27">
        <v>24089955</v>
      </c>
      <c r="J15" s="28">
        <v>23662632</v>
      </c>
    </row>
    <row r="16" spans="1:11" ht="16.149999999999999" customHeight="1" x14ac:dyDescent="0.45">
      <c r="C16" s="36" t="s">
        <v>24</v>
      </c>
      <c r="D16" s="36" t="s">
        <v>19</v>
      </c>
      <c r="E16" s="19">
        <v>5337123</v>
      </c>
      <c r="F16" s="20">
        <v>5243223</v>
      </c>
      <c r="G16" s="20">
        <v>5279005</v>
      </c>
      <c r="H16" s="20">
        <v>5541458</v>
      </c>
      <c r="I16" s="20">
        <v>5516321</v>
      </c>
      <c r="J16" s="12">
        <v>5334455</v>
      </c>
    </row>
    <row r="17" spans="2:11" ht="16.149999999999999" customHeight="1" thickBot="1" x14ac:dyDescent="0.5">
      <c r="C17" s="13" t="s">
        <v>25</v>
      </c>
      <c r="D17" s="36" t="s">
        <v>19</v>
      </c>
      <c r="E17" s="21">
        <v>40378641</v>
      </c>
      <c r="F17" s="22">
        <v>40529931</v>
      </c>
      <c r="G17" s="23">
        <v>41114768</v>
      </c>
      <c r="H17" s="22">
        <v>42204629</v>
      </c>
      <c r="I17" s="23">
        <v>43071272</v>
      </c>
      <c r="J17" s="24">
        <v>41228099</v>
      </c>
    </row>
    <row r="18" spans="2:11" s="6" customFormat="1" ht="16.149999999999999" customHeight="1" thickBot="1" x14ac:dyDescent="0.5">
      <c r="E18" s="9"/>
      <c r="F18" s="9"/>
      <c r="G18" s="14"/>
      <c r="H18" s="15"/>
      <c r="I18" s="16"/>
      <c r="J18" s="9"/>
    </row>
    <row r="19" spans="2:11" s="6" customFormat="1" ht="16.149999999999999" customHeight="1" thickBot="1" x14ac:dyDescent="0.5">
      <c r="D19" s="11" t="s">
        <v>10</v>
      </c>
      <c r="E19" s="10">
        <v>100</v>
      </c>
      <c r="F19" s="9"/>
      <c r="G19" s="14"/>
      <c r="H19" s="15"/>
      <c r="I19" s="16"/>
      <c r="J19" s="9"/>
    </row>
    <row r="20" spans="2:11" s="6" customFormat="1" ht="16.149999999999999" customHeight="1" thickBot="1" x14ac:dyDescent="0.5">
      <c r="D20" s="11" t="s">
        <v>22</v>
      </c>
      <c r="E20" s="10">
        <v>100</v>
      </c>
      <c r="F20" s="9"/>
      <c r="G20" s="14"/>
      <c r="H20" s="15"/>
      <c r="I20" s="16"/>
      <c r="J20" s="9"/>
    </row>
    <row r="21" spans="2:11" s="6" customFormat="1" ht="16.149999999999999" customHeight="1" x14ac:dyDescent="0.45">
      <c r="E21" s="9"/>
      <c r="F21" s="9"/>
      <c r="G21" s="14"/>
      <c r="H21" s="15"/>
      <c r="I21" s="16"/>
      <c r="J21" s="9"/>
    </row>
    <row r="22" spans="2:11" ht="16.149999999999999" customHeight="1" x14ac:dyDescent="0.45">
      <c r="B22" s="2">
        <f>MAX($B$7:B18)+1</f>
        <v>2</v>
      </c>
      <c r="C22" s="2" t="s">
        <v>8</v>
      </c>
      <c r="D22" s="1"/>
      <c r="E22" s="1"/>
      <c r="F22" s="8"/>
      <c r="G22" s="8"/>
      <c r="H22" s="8"/>
      <c r="I22" s="8"/>
      <c r="J22" s="8"/>
      <c r="K22" s="1"/>
    </row>
    <row r="23" spans="2:11" ht="16.149999999999999" customHeight="1" x14ac:dyDescent="0.45">
      <c r="F23" s="7"/>
      <c r="G23" s="7"/>
      <c r="H23" s="7"/>
      <c r="I23" s="7"/>
      <c r="J23" s="7"/>
    </row>
    <row r="24" spans="2:11" ht="16.149999999999999" customHeight="1" x14ac:dyDescent="0.45">
      <c r="C24" s="3"/>
      <c r="D24" s="4"/>
      <c r="E24" s="25" t="str">
        <f>E9</f>
        <v>FY14</v>
      </c>
      <c r="F24" s="25" t="str">
        <f>F9</f>
        <v>FY15</v>
      </c>
      <c r="G24" s="25" t="str">
        <f>G9</f>
        <v>FY16</v>
      </c>
      <c r="H24" s="25" t="str">
        <f>H9</f>
        <v>FY17</v>
      </c>
      <c r="I24" s="25" t="str">
        <f>I9</f>
        <v>FY18</v>
      </c>
      <c r="J24" s="25" t="str">
        <f>J9</f>
        <v>FY19</v>
      </c>
      <c r="K24" s="5"/>
    </row>
    <row r="25" spans="2:11" ht="16.149999999999999" customHeight="1" x14ac:dyDescent="0.45">
      <c r="C25" s="18" t="s">
        <v>29</v>
      </c>
      <c r="D25" s="17" t="s">
        <v>28</v>
      </c>
      <c r="E25" s="29">
        <f>(E11+E12+E13+E14+E15)/E10*$E$19</f>
        <v>68.792963061402418</v>
      </c>
      <c r="F25" s="29">
        <f t="shared" ref="F25:J25" si="0">(F11+F12+F13+F14+F15)/F10*$E$19</f>
        <v>67.495526211353507</v>
      </c>
      <c r="G25" s="29">
        <f t="shared" si="0"/>
        <v>67.563884704866268</v>
      </c>
      <c r="H25" s="29">
        <f t="shared" si="0"/>
        <v>66.240581393205389</v>
      </c>
      <c r="I25" s="29">
        <f t="shared" si="0"/>
        <v>66.334070298232817</v>
      </c>
      <c r="J25" s="29">
        <f t="shared" si="0"/>
        <v>68.643856757696383</v>
      </c>
      <c r="K25" s="5"/>
    </row>
    <row r="26" spans="2:11" ht="16.149999999999999" customHeight="1" x14ac:dyDescent="0.45">
      <c r="C26" s="39" t="s">
        <v>20</v>
      </c>
      <c r="D26" s="34" t="s">
        <v>21</v>
      </c>
      <c r="E26" s="29">
        <f>(E11+E12+E13+E14+E15)/(E16+E17)*$E$20</f>
        <v>428.50965150664439</v>
      </c>
      <c r="F26" s="29">
        <f t="shared" ref="F26:J26" si="1">(F11+F12+F13+F14+F15)/(F16+F17)*$E$20</f>
        <v>433.05467873155516</v>
      </c>
      <c r="G26" s="29">
        <f t="shared" si="1"/>
        <v>435.14270331063614</v>
      </c>
      <c r="H26" s="29">
        <f t="shared" si="1"/>
        <v>432.45538843842849</v>
      </c>
      <c r="I26" s="29">
        <f t="shared" si="1"/>
        <v>429.34589289080452</v>
      </c>
      <c r="J26" s="29">
        <f t="shared" si="1"/>
        <v>434.41414532372943</v>
      </c>
      <c r="K26" s="5"/>
    </row>
    <row r="27" spans="2:11" ht="16.149999999999999" customHeight="1" x14ac:dyDescent="0.45">
      <c r="C27" s="40" t="s">
        <v>27</v>
      </c>
      <c r="D27" s="37" t="s">
        <v>21</v>
      </c>
      <c r="E27" s="33">
        <f>E10/(E16+E17)*$E$20</f>
        <v>622.89750642688591</v>
      </c>
      <c r="F27" s="33">
        <f t="shared" ref="F27:J27" si="2">F10/(F16+F17)*$E$20</f>
        <v>641.60501153143173</v>
      </c>
      <c r="G27" s="33">
        <f t="shared" si="2"/>
        <v>644.04630552466597</v>
      </c>
      <c r="H27" s="33">
        <f t="shared" si="2"/>
        <v>652.85566542866638</v>
      </c>
      <c r="I27" s="33">
        <f t="shared" si="2"/>
        <v>647.24792397104341</v>
      </c>
      <c r="J27" s="33">
        <f t="shared" si="2"/>
        <v>632.85218203451632</v>
      </c>
      <c r="K27" s="5"/>
    </row>
    <row r="28" spans="2:11" ht="16.149999999999999" customHeight="1" x14ac:dyDescent="0.45">
      <c r="E28" s="7"/>
      <c r="F28" s="7"/>
      <c r="G28" s="7"/>
      <c r="H28" s="7"/>
      <c r="I28" s="7"/>
      <c r="J28" s="7"/>
    </row>
    <row r="29" spans="2:11" ht="16.149999999999999" customHeight="1" x14ac:dyDescent="0.45">
      <c r="B29" s="2">
        <f>MAX($B$7:B28)+1</f>
        <v>3</v>
      </c>
      <c r="C29" s="2" t="s">
        <v>9</v>
      </c>
      <c r="D29" s="1"/>
      <c r="E29" s="1"/>
      <c r="F29" s="1"/>
      <c r="G29" s="1"/>
      <c r="H29" s="1"/>
      <c r="I29" s="1"/>
      <c r="J29" s="1"/>
      <c r="K29" s="1"/>
    </row>
    <row r="30" spans="2:11" ht="16.149999999999999" customHeight="1" x14ac:dyDescent="0.45"/>
    <row r="31" spans="2:11" ht="16.149999999999999" customHeight="1" x14ac:dyDescent="0.45"/>
    <row r="32" spans="2:11" ht="16.149999999999999" customHeight="1" x14ac:dyDescent="0.45"/>
    <row r="33" spans="3:3" ht="16.149999999999999" customHeight="1" x14ac:dyDescent="0.45"/>
    <row r="34" spans="3:3" ht="16.149999999999999" customHeight="1" x14ac:dyDescent="0.45"/>
    <row r="35" spans="3:3" ht="16.149999999999999" customHeight="1" x14ac:dyDescent="0.45"/>
    <row r="36" spans="3:3" ht="16.149999999999999" customHeight="1" x14ac:dyDescent="0.45"/>
    <row r="37" spans="3:3" ht="16.149999999999999" customHeight="1" x14ac:dyDescent="0.45"/>
    <row r="38" spans="3:3" ht="16.149999999999999" customHeight="1" x14ac:dyDescent="0.45"/>
    <row r="39" spans="3:3" ht="16.149999999999999" customHeight="1" x14ac:dyDescent="0.45"/>
    <row r="40" spans="3:3" ht="16.149999999999999" customHeight="1" x14ac:dyDescent="0.45"/>
    <row r="41" spans="3:3" ht="16.149999999999999" customHeight="1" x14ac:dyDescent="0.45"/>
    <row r="42" spans="3:3" ht="16.149999999999999" customHeight="1" x14ac:dyDescent="0.45"/>
    <row r="43" spans="3:3" ht="16.149999999999999" customHeight="1" x14ac:dyDescent="0.45"/>
    <row r="44" spans="3:3" ht="16.149999999999999" customHeight="1" x14ac:dyDescent="0.45"/>
    <row r="45" spans="3:3" ht="16.149999999999999" customHeight="1" x14ac:dyDescent="0.45"/>
    <row r="46" spans="3:3" ht="16.149999999999999" customHeight="1" x14ac:dyDescent="0.45"/>
    <row r="47" spans="3:3" ht="16.149999999999999" customHeight="1" x14ac:dyDescent="0.45"/>
    <row r="48" spans="3:3" ht="16.149999999999999" customHeight="1" x14ac:dyDescent="0.45">
      <c r="C48" t="s">
        <v>30</v>
      </c>
    </row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82382ACC-4B5F-40FD-A3B8-13A7004DECF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労働分配率!E26:J26</xm:f>
              <xm:sqref>K26</xm:sqref>
            </x14:sparkline>
          </x14:sparklines>
        </x14:sparklineGroup>
        <x14:sparklineGroup displayEmptyCellsAs="gap" high="1" low="1" xr2:uid="{9EA2FFF1-DFAB-4844-B5FB-5974256E0CEC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労働分配率!E25:J25</xm:f>
              <xm:sqref>K25</xm:sqref>
            </x14:sparkline>
          </x14:sparklines>
        </x14:sparklineGroup>
        <x14:sparklineGroup displayEmptyCellsAs="gap" high="1" low="1" xr2:uid="{729D9335-B677-4858-A4CE-FA68BFF2DD05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労働分配率!E27:J27</xm:f>
              <xm:sqref>K27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労働分配率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2021-02-09T02:06:41Z</dcterms:created>
  <dcterms:modified xsi:type="dcterms:W3CDTF">2021-02-09T02:07:00Z</dcterms:modified>
  <cp:category/>
  <cp:contentStatus/>
</cp:coreProperties>
</file>