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2" documentId="8_{B321F4CA-C28E-4FC9-9658-2215B2F98947}" xr6:coauthVersionLast="46" xr6:coauthVersionMax="46" xr10:uidLastSave="{33133A65-DB7E-4910-B711-BF14BECF8028}"/>
  <bookViews>
    <workbookView xWindow="-98" yWindow="-98" windowWidth="20715" windowHeight="13276" tabRatio="877" xr2:uid="{00000000-000D-0000-FFFF-FFFF00000000}"/>
  </bookViews>
  <sheets>
    <sheet name="資本集約度" sheetId="6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69" l="1"/>
  <c r="G24" i="69"/>
  <c r="H24" i="69"/>
  <c r="I24" i="69"/>
  <c r="J24" i="69"/>
  <c r="E24" i="69"/>
  <c r="F22" i="69"/>
  <c r="G22" i="69"/>
  <c r="H22" i="69"/>
  <c r="I22" i="69"/>
  <c r="J22" i="69"/>
  <c r="E22" i="69"/>
  <c r="E23" i="69"/>
  <c r="F23" i="69"/>
  <c r="G23" i="69"/>
  <c r="H23" i="69"/>
  <c r="I23" i="69"/>
  <c r="J23" i="69"/>
  <c r="J21" i="69"/>
  <c r="I21" i="69"/>
  <c r="H21" i="69"/>
  <c r="G21" i="69"/>
  <c r="F21" i="69"/>
  <c r="E21" i="69"/>
  <c r="B19" i="69"/>
  <c r="B26" i="69" s="1"/>
</calcChain>
</file>

<file path=xl/sharedStrings.xml><?xml version="1.0" encoding="utf-8"?>
<sst xmlns="http://schemas.openxmlformats.org/spreadsheetml/2006/main" count="34" uniqueCount="28">
  <si>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</si>
  <si>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</si>
  <si>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</si>
  <si>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</si>
  <si>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</si>
  <si>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FY16</t>
  </si>
  <si>
    <t>FY17</t>
  </si>
  <si>
    <t>FY19</t>
    <phoneticPr fontId="1"/>
  </si>
  <si>
    <t>グラフ元</t>
    <rPh sb="3" eb="4">
      <t>モト</t>
    </rPh>
    <phoneticPr fontId="1"/>
  </si>
  <si>
    <t>グラフ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</si>
  <si>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</si>
  <si>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</si>
  <si>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</si>
  <si>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FY14</t>
    <phoneticPr fontId="1"/>
  </si>
  <si>
    <t>FY15</t>
    <phoneticPr fontId="1"/>
  </si>
  <si>
    <t>人</t>
    <rPh sb="0" eb="1">
      <t>ニン</t>
    </rPh>
    <phoneticPr fontId="1"/>
  </si>
  <si>
    <t>単位変更（百万→万）</t>
    <rPh sb="0" eb="2">
      <t>タンイ</t>
    </rPh>
    <rPh sb="2" eb="4">
      <t>ヘンコウ</t>
    </rPh>
    <rPh sb="5" eb="7">
      <t>ヒャクマン</t>
    </rPh>
    <rPh sb="8" eb="9">
      <t>マン</t>
    </rPh>
    <phoneticPr fontId="1"/>
  </si>
  <si>
    <t>付加価値</t>
    <rPh sb="0" eb="4">
      <t>フカカチ</t>
    </rPh>
    <phoneticPr fontId="1"/>
  </si>
  <si>
    <t>期中平均役員</t>
    <phoneticPr fontId="1"/>
  </si>
  <si>
    <t>期中平均従業員</t>
    <rPh sb="4" eb="7">
      <t>ジュウギョウイン</t>
    </rPh>
    <phoneticPr fontId="1"/>
  </si>
  <si>
    <t>FY18</t>
  </si>
  <si>
    <t>労働生産性</t>
    <rPh sb="0" eb="5">
      <t>ロウドウセイサンセイ</t>
    </rPh>
    <phoneticPr fontId="1"/>
  </si>
  <si>
    <t>資本集約度</t>
    <rPh sb="0" eb="5">
      <t>シホンシュウヤクド</t>
    </rPh>
    <phoneticPr fontId="1"/>
  </si>
  <si>
    <t>総資本（期首）</t>
    <rPh sb="0" eb="3">
      <t>ソウシホン</t>
    </rPh>
    <rPh sb="4" eb="6">
      <t>キシュ</t>
    </rPh>
    <phoneticPr fontId="1"/>
  </si>
  <si>
    <t>総資本（期末）</t>
    <rPh sb="0" eb="3">
      <t>ソウシホン</t>
    </rPh>
    <rPh sb="4" eb="6">
      <t>キマツ</t>
    </rPh>
    <phoneticPr fontId="1"/>
  </si>
  <si>
    <t>資本生産性</t>
    <rPh sb="0" eb="5">
      <t>シホンセイサンセイ</t>
    </rPh>
    <phoneticPr fontId="1"/>
  </si>
  <si>
    <t>百万円/人</t>
    <rPh sb="0" eb="1">
      <t>ヒャク</t>
    </rPh>
    <rPh sb="1" eb="2">
      <t>マン</t>
    </rPh>
    <rPh sb="2" eb="3">
      <t>エン</t>
    </rPh>
    <rPh sb="4" eb="5">
      <t>ニン</t>
    </rPh>
    <phoneticPr fontId="1"/>
  </si>
  <si>
    <t>※ 資本生産性 = 労働生産性 × 資本集約度</t>
    <rPh sb="2" eb="4">
      <t>シホン</t>
    </rPh>
    <rPh sb="4" eb="6">
      <t>セイサン</t>
    </rPh>
    <rPh sb="6" eb="7">
      <t>セイ</t>
    </rPh>
    <rPh sb="10" eb="15">
      <t>ロウドウセイサンセイ</t>
    </rPh>
    <rPh sb="18" eb="23">
      <t>シホンシュウヤクド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</si>
</sst>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12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9"/>
      <color theme="1"/>
      <name val="Meiryo UI"/>
      <family val="2"/>
      <scheme val="minor"/>
    </font>
    <font>
      <sz val="10"/>
      <color theme="1"/>
      <name val="Meiryo UI"/>
      <family val="3"/>
      <charset val="128"/>
      <scheme val="minor"/>
    </font>
    <font>
      <sz val="9"/>
      <color theme="4"/>
      <name val="Meiryo UI"/>
      <family val="3"/>
      <charset val="128"/>
      <scheme val="minor"/>
    </font>
    <font>
      <sz val="8"/>
      <color theme="4"/>
      <name val="Meiryo UI"/>
      <family val="3"/>
      <charset val="128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0" fontId="0" fillId="0" borderId="11" xfId="0" applyBorder="1"/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7" fillId="0" borderId="0" xfId="0" applyFont="1"/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6" fillId="0" borderId="12" xfId="0" applyFont="1" applyBorder="1" applyAlignment="1">
      <alignment horizontal="right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178" fontId="0" fillId="0" borderId="10" xfId="0" applyNumberFormat="1" applyBorder="1" applyAlignment="1">
      <alignment horizontal="center"/>
    </xf>
    <xf numFmtId="38" fontId="10" fillId="3" borderId="5" xfId="1" applyFont="1" applyFill="1" applyBorder="1" applyAlignment="1"/>
    <xf numFmtId="38" fontId="10" fillId="3" borderId="1" xfId="1" applyFont="1" applyFill="1" applyBorder="1" applyAlignment="1"/>
    <xf numFmtId="38" fontId="10" fillId="3" borderId="6" xfId="1" applyFont="1" applyFill="1" applyBorder="1" applyAlignment="1"/>
    <xf numFmtId="38" fontId="9" fillId="3" borderId="5" xfId="1" applyFont="1" applyFill="1" applyBorder="1" applyAlignment="1"/>
    <xf numFmtId="38" fontId="9" fillId="3" borderId="1" xfId="1" applyFont="1" applyFill="1" applyBorder="1" applyAlignment="1"/>
    <xf numFmtId="38" fontId="9" fillId="3" borderId="6" xfId="1" applyFont="1" applyFill="1" applyBorder="1" applyAlignment="1"/>
    <xf numFmtId="0" fontId="11" fillId="0" borderId="12" xfId="0" applyFont="1" applyBorder="1" applyAlignment="1">
      <alignment horizontal="right"/>
    </xf>
    <xf numFmtId="177" fontId="0" fillId="0" borderId="12" xfId="1" applyNumberFormat="1" applyFont="1" applyBorder="1" applyAlignment="1"/>
    <xf numFmtId="178" fontId="4" fillId="3" borderId="2" xfId="0" applyNumberFormat="1" applyFont="1" applyFill="1" applyBorder="1" applyAlignment="1">
      <alignment horizontal="left"/>
    </xf>
    <xf numFmtId="178" fontId="4" fillId="3" borderId="3" xfId="0" applyNumberFormat="1" applyFont="1" applyFill="1" applyBorder="1" applyAlignment="1">
      <alignment horizontal="left"/>
    </xf>
    <xf numFmtId="178" fontId="4" fillId="3" borderId="4" xfId="0" applyNumberFormat="1" applyFont="1" applyFill="1" applyBorder="1" applyAlignment="1">
      <alignment horizontal="left"/>
    </xf>
    <xf numFmtId="177" fontId="0" fillId="0" borderId="11" xfId="1" applyNumberFormat="1" applyFont="1" applyBorder="1" applyAlignment="1"/>
    <xf numFmtId="0" fontId="11" fillId="0" borderId="15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8" fillId="0" borderId="12" xfId="0" applyFont="1" applyBorder="1" applyAlignment="1">
      <alignment horizontal="right"/>
    </xf>
    <xf numFmtId="0" fontId="8" fillId="0" borderId="11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資本集約度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6666666666"/>
          <c:w val="0.86722880116959067"/>
          <c:h val="0.656748706458692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資本集約度!$C$22:$D$22</c:f>
              <c:strCache>
                <c:ptCount val="2"/>
                <c:pt idx="0">
                  <c:v>資本集約度</c:v>
                </c:pt>
                <c:pt idx="1">
                  <c:v>百万円/人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資本集約度!$E$21:$J$21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資本集約度!$E$22:$J$22</c:f>
              <c:numCache>
                <c:formatCode>#,##0.0;[Red]\-#,##0.0</c:formatCode>
                <c:ptCount val="6"/>
                <c:pt idx="0">
                  <c:v>33.785310872197172</c:v>
                </c:pt>
                <c:pt idx="1">
                  <c:v>34.573134058011384</c:v>
                </c:pt>
                <c:pt idx="2">
                  <c:v>35.327604999921</c:v>
                </c:pt>
                <c:pt idx="3">
                  <c:v>35.988054277620698</c:v>
                </c:pt>
                <c:pt idx="4">
                  <c:v>36.442538890535289</c:v>
                </c:pt>
                <c:pt idx="5">
                  <c:v>38.360984955851002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6E5-47CD-8CAF-624A1543F664}"/>
            </c:ext>
          </c:extLst>
        </c:ser>
        <c:ser>
          <c:idx val="0"/>
          <c:order val="2"/>
          <c:tx>
            <c:strRef>
              <c:f>資本集約度!$C$24:$D$24</c:f>
              <c:strCache>
                <c:ptCount val="2"/>
                <c:pt idx="0">
                  <c:v>労働生産性</c:v>
                </c:pt>
                <c:pt idx="1">
                  <c:v>百万円/人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資本集約度!$E$21:$J$21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資本集約度!$E$24:$J$24</c:f>
              <c:numCache>
                <c:formatCode>#,##0.0;[Red]\-#,##0.0</c:formatCode>
                <c:ptCount val="6"/>
                <c:pt idx="0">
                  <c:v>6.2289750642688588</c:v>
                </c:pt>
                <c:pt idx="1">
                  <c:v>6.4160501153143175</c:v>
                </c:pt>
                <c:pt idx="2">
                  <c:v>6.44046305524666</c:v>
                </c:pt>
                <c:pt idx="3">
                  <c:v>6.528556654286664</c:v>
                </c:pt>
                <c:pt idx="4">
                  <c:v>6.4724792397104336</c:v>
                </c:pt>
                <c:pt idx="5">
                  <c:v>6.3285218203451636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5-47CD-8CAF-624A1543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</c:barChart>
      <c:lineChart>
        <c:grouping val="standard"/>
        <c:varyColors val="0"/>
        <c:ser>
          <c:idx val="12"/>
          <c:order val="1"/>
          <c:tx>
            <c:strRef>
              <c:f>資本集約度!$C$23:$D$23</c:f>
              <c:strCache>
                <c:ptCount val="2"/>
                <c:pt idx="0">
                  <c:v>資本生産性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資本集約度!$E$21:$J$21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資本集約度!$E$23:$J$23</c:f>
              <c:numCache>
                <c:formatCode>#,##0.0;[Red]\-#,##0.0</c:formatCode>
                <c:ptCount val="6"/>
                <c:pt idx="0">
                  <c:v>18.436932807372354</c:v>
                </c:pt>
                <c:pt idx="1">
                  <c:v>18.557907144167547</c:v>
                </c:pt>
                <c:pt idx="2">
                  <c:v>18.230681234295567</c:v>
                </c:pt>
                <c:pt idx="3">
                  <c:v>18.140899210398466</c:v>
                </c:pt>
                <c:pt idx="4">
                  <c:v>17.760780222125085</c:v>
                </c:pt>
                <c:pt idx="5">
                  <c:v>16.497287094240541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5-47CD-8CAF-624A1543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121247"/>
        <c:axId val="2013132063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altLang="en-US" sz="800">
                    <a:latin typeface="+mj-lt"/>
                  </a:rPr>
                  <a:t>（百万円</a:t>
                </a:r>
                <a:r>
                  <a:rPr lang="en-US" altLang="ja-JP" sz="800">
                    <a:latin typeface="+mj-lt"/>
                  </a:rPr>
                  <a:t>/</a:t>
                </a:r>
                <a:r>
                  <a:rPr lang="ja-JP" altLang="en-US" sz="800">
                    <a:latin typeface="+mj-lt"/>
                  </a:rPr>
                  <a:t>人）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0"/>
      </c:valAx>
      <c:valAx>
        <c:axId val="2013132063"/>
        <c:scaling>
          <c:orientation val="minMax"/>
          <c:min val="16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315789473684208"/>
              <c:y val="2.747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121247"/>
        <c:crosses val="max"/>
        <c:crossBetween val="between"/>
      </c:valAx>
      <c:catAx>
        <c:axId val="2013121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313206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35964912280693E-2"/>
          <c:y val="0.86366559342622395"/>
          <c:w val="0.73860526315789476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2379</xdr:colOff>
      <xdr:row>26</xdr:row>
      <xdr:rowOff>57147</xdr:rowOff>
    </xdr:from>
    <xdr:to>
      <xdr:col>10</xdr:col>
      <xdr:colOff>374904</xdr:colOff>
      <xdr:row>43</xdr:row>
      <xdr:rowOff>175760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6E6981-328B-430D-9262-07E99F908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9340-6712-47BF-ABE2-1C0DE0B38CA2}">
  <dimension ref="A1:M45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0</v>
      </c>
    </row>
    <row r="2" spans="1:11" s="1" customFormat="1" ht="15" x14ac:dyDescent="0.45">
      <c r="A2" s="1" t="s">
        <v>22</v>
      </c>
    </row>
    <row r="3" spans="1:11" s="1" customFormat="1" ht="15" x14ac:dyDescent="0.45">
      <c r="A3" s="1" t="s">
        <v>12</v>
      </c>
    </row>
    <row r="4" spans="1:11" s="1" customFormat="1" ht="15" x14ac:dyDescent="0.45">
      <c r="A4" s="1" t="s">
        <v>1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3</v>
      </c>
      <c r="D9" t="s">
        <v>4</v>
      </c>
      <c r="E9" s="34" t="s">
        <v>13</v>
      </c>
      <c r="F9" s="35" t="s">
        <v>14</v>
      </c>
      <c r="G9" s="35" t="s">
        <v>5</v>
      </c>
      <c r="H9" s="35" t="s">
        <v>6</v>
      </c>
      <c r="I9" s="35" t="s">
        <v>20</v>
      </c>
      <c r="J9" s="36" t="s">
        <v>7</v>
      </c>
    </row>
    <row r="10" spans="1:11" ht="16.149999999999999" customHeight="1" x14ac:dyDescent="0.45">
      <c r="C10" t="s">
        <v>17</v>
      </c>
      <c r="D10" s="40" t="s">
        <v>1</v>
      </c>
      <c r="E10" s="29">
        <v>284762354</v>
      </c>
      <c r="F10" s="30">
        <v>293682850</v>
      </c>
      <c r="G10" s="30">
        <v>298797381</v>
      </c>
      <c r="H10" s="30">
        <v>311713034</v>
      </c>
      <c r="I10" s="30">
        <v>314482187</v>
      </c>
      <c r="J10" s="31">
        <v>294672139</v>
      </c>
    </row>
    <row r="11" spans="1:11" ht="16.149999999999999" customHeight="1" x14ac:dyDescent="0.45">
      <c r="C11" s="41" t="s">
        <v>24</v>
      </c>
      <c r="D11" s="40" t="s">
        <v>1</v>
      </c>
      <c r="E11" s="26">
        <v>1568541281</v>
      </c>
      <c r="F11" s="27">
        <v>1592410255</v>
      </c>
      <c r="G11" s="27">
        <v>1647794995</v>
      </c>
      <c r="H11" s="27">
        <v>1760070137</v>
      </c>
      <c r="I11" s="27">
        <v>1799581547</v>
      </c>
      <c r="J11" s="28">
        <v>1805573889</v>
      </c>
    </row>
    <row r="12" spans="1:11" ht="16.149999999999999" customHeight="1" x14ac:dyDescent="0.45">
      <c r="C12" s="40" t="s">
        <v>23</v>
      </c>
      <c r="D12" s="40" t="s">
        <v>1</v>
      </c>
      <c r="E12" s="26">
        <v>1520501316</v>
      </c>
      <c r="F12" s="27">
        <v>1572632524</v>
      </c>
      <c r="G12" s="27">
        <v>1630166779</v>
      </c>
      <c r="H12" s="27">
        <v>1676507404</v>
      </c>
      <c r="I12" s="27">
        <v>1741728948</v>
      </c>
      <c r="J12" s="28">
        <v>1766796978</v>
      </c>
    </row>
    <row r="13" spans="1:11" ht="16.149999999999999" customHeight="1" x14ac:dyDescent="0.45">
      <c r="C13" s="41" t="s">
        <v>18</v>
      </c>
      <c r="D13" s="41" t="s">
        <v>15</v>
      </c>
      <c r="E13" s="19">
        <v>5337123</v>
      </c>
      <c r="F13" s="20">
        <v>5243223</v>
      </c>
      <c r="G13" s="20">
        <v>5279005</v>
      </c>
      <c r="H13" s="20">
        <v>5541458</v>
      </c>
      <c r="I13" s="20">
        <v>5516321</v>
      </c>
      <c r="J13" s="13">
        <v>5334455</v>
      </c>
    </row>
    <row r="14" spans="1:11" ht="16.149999999999999" customHeight="1" thickBot="1" x14ac:dyDescent="0.5">
      <c r="C14" s="14" t="s">
        <v>19</v>
      </c>
      <c r="D14" s="41" t="s">
        <v>15</v>
      </c>
      <c r="E14" s="21">
        <v>40378641</v>
      </c>
      <c r="F14" s="22">
        <v>40529931</v>
      </c>
      <c r="G14" s="23">
        <v>41114768</v>
      </c>
      <c r="H14" s="22">
        <v>42204629</v>
      </c>
      <c r="I14" s="23">
        <v>43071272</v>
      </c>
      <c r="J14" s="24">
        <v>41228099</v>
      </c>
    </row>
    <row r="15" spans="1:11" s="7" customFormat="1" ht="16.149999999999999" customHeight="1" thickBot="1" x14ac:dyDescent="0.5">
      <c r="E15" s="10"/>
      <c r="F15" s="10"/>
      <c r="G15" s="15"/>
      <c r="H15" s="16"/>
      <c r="I15" s="17"/>
      <c r="J15" s="10"/>
    </row>
    <row r="16" spans="1:11" s="7" customFormat="1" ht="16.149999999999999" customHeight="1" thickBot="1" x14ac:dyDescent="0.5">
      <c r="D16" s="12" t="s">
        <v>10</v>
      </c>
      <c r="E16" s="11">
        <v>100</v>
      </c>
      <c r="F16" s="10"/>
      <c r="G16" s="15"/>
      <c r="H16" s="16"/>
      <c r="I16" s="17"/>
      <c r="J16" s="10"/>
    </row>
    <row r="17" spans="2:11" s="7" customFormat="1" ht="16.149999999999999" customHeight="1" thickBot="1" x14ac:dyDescent="0.5">
      <c r="D17" s="12" t="s">
        <v>16</v>
      </c>
      <c r="E17" s="11">
        <v>100</v>
      </c>
      <c r="F17" s="10"/>
      <c r="G17" s="15"/>
      <c r="H17" s="16"/>
      <c r="I17" s="17"/>
      <c r="J17" s="10"/>
    </row>
    <row r="18" spans="2:11" s="7" customFormat="1" ht="16.149999999999999" customHeight="1" x14ac:dyDescent="0.45">
      <c r="E18" s="10"/>
      <c r="F18" s="10"/>
      <c r="G18" s="15"/>
      <c r="H18" s="16"/>
      <c r="I18" s="17"/>
      <c r="J18" s="10"/>
    </row>
    <row r="19" spans="2:11" ht="16.149999999999999" customHeight="1" x14ac:dyDescent="0.45">
      <c r="B19" s="2">
        <f>MAX($B$7:B15)+1</f>
        <v>2</v>
      </c>
      <c r="C19" s="2" t="s">
        <v>8</v>
      </c>
      <c r="D19" s="1"/>
      <c r="E19" s="1"/>
      <c r="F19" s="9"/>
      <c r="G19" s="9"/>
      <c r="H19" s="9"/>
      <c r="I19" s="9"/>
      <c r="J19" s="9"/>
      <c r="K19" s="1"/>
    </row>
    <row r="20" spans="2:11" ht="16.149999999999999" customHeight="1" x14ac:dyDescent="0.45">
      <c r="F20" s="8"/>
      <c r="G20" s="8"/>
      <c r="H20" s="8"/>
      <c r="I20" s="8"/>
      <c r="J20" s="8"/>
    </row>
    <row r="21" spans="2:11" ht="16.149999999999999" customHeight="1" x14ac:dyDescent="0.45">
      <c r="C21" s="4"/>
      <c r="D21" s="5"/>
      <c r="E21" s="25" t="str">
        <f t="shared" ref="E21:J21" si="0">E9</f>
        <v>FY14</v>
      </c>
      <c r="F21" s="25" t="str">
        <f t="shared" si="0"/>
        <v>FY15</v>
      </c>
      <c r="G21" s="25" t="str">
        <f t="shared" si="0"/>
        <v>FY16</v>
      </c>
      <c r="H21" s="25" t="str">
        <f t="shared" si="0"/>
        <v>FY17</v>
      </c>
      <c r="I21" s="25" t="str">
        <f t="shared" si="0"/>
        <v>FY18</v>
      </c>
      <c r="J21" s="25" t="str">
        <f t="shared" si="0"/>
        <v>FY19</v>
      </c>
      <c r="K21" s="6"/>
    </row>
    <row r="22" spans="2:11" ht="16.149999999999999" customHeight="1" x14ac:dyDescent="0.45">
      <c r="C22" s="18" t="s">
        <v>22</v>
      </c>
      <c r="D22" s="32" t="s">
        <v>26</v>
      </c>
      <c r="E22" s="33">
        <f>((E11+E12)/2)/(E13+E14)</f>
        <v>33.785310872197172</v>
      </c>
      <c r="F22" s="33">
        <f t="shared" ref="F22:J22" si="1">((F11+F12)/2)/(F13+F14)</f>
        <v>34.573134058011384</v>
      </c>
      <c r="G22" s="33">
        <f t="shared" si="1"/>
        <v>35.327604999921</v>
      </c>
      <c r="H22" s="33">
        <f t="shared" si="1"/>
        <v>35.988054277620698</v>
      </c>
      <c r="I22" s="33">
        <f t="shared" si="1"/>
        <v>36.442538890535289</v>
      </c>
      <c r="J22" s="33">
        <f t="shared" si="1"/>
        <v>38.360984955851002</v>
      </c>
      <c r="K22" s="6"/>
    </row>
    <row r="23" spans="2:11" ht="16.149999999999999" customHeight="1" x14ac:dyDescent="0.45">
      <c r="C23" s="42" t="s">
        <v>25</v>
      </c>
      <c r="D23" s="39" t="s">
        <v>11</v>
      </c>
      <c r="E23" s="33">
        <f>E10/((E11+E12)/2)*$E$16</f>
        <v>18.436932807372354</v>
      </c>
      <c r="F23" s="33">
        <f t="shared" ref="F23:J23" si="2">F10/((F11+F12)/2)*$E$16</f>
        <v>18.557907144167547</v>
      </c>
      <c r="G23" s="33">
        <f t="shared" si="2"/>
        <v>18.230681234295567</v>
      </c>
      <c r="H23" s="33">
        <f t="shared" si="2"/>
        <v>18.140899210398466</v>
      </c>
      <c r="I23" s="33">
        <f t="shared" si="2"/>
        <v>17.760780222125085</v>
      </c>
      <c r="J23" s="33">
        <f t="shared" si="2"/>
        <v>16.497287094240541</v>
      </c>
      <c r="K23" s="6"/>
    </row>
    <row r="24" spans="2:11" ht="16.149999999999999" customHeight="1" x14ac:dyDescent="0.45">
      <c r="C24" s="43" t="s">
        <v>21</v>
      </c>
      <c r="D24" s="38" t="s">
        <v>26</v>
      </c>
      <c r="E24" s="37">
        <f>E10/(E13+E14)</f>
        <v>6.2289750642688588</v>
      </c>
      <c r="F24" s="37">
        <f t="shared" ref="F24:J24" si="3">F10/(F13+F14)</f>
        <v>6.4160501153143175</v>
      </c>
      <c r="G24" s="37">
        <f t="shared" si="3"/>
        <v>6.44046305524666</v>
      </c>
      <c r="H24" s="37">
        <f t="shared" si="3"/>
        <v>6.528556654286664</v>
      </c>
      <c r="I24" s="37">
        <f t="shared" si="3"/>
        <v>6.4724792397104336</v>
      </c>
      <c r="J24" s="37">
        <f t="shared" si="3"/>
        <v>6.3285218203451636</v>
      </c>
      <c r="K24" s="6"/>
    </row>
    <row r="25" spans="2:11" ht="16.149999999999999" customHeight="1" x14ac:dyDescent="0.45">
      <c r="E25" s="3"/>
      <c r="F25" s="3"/>
      <c r="G25" s="3"/>
      <c r="H25" s="3"/>
      <c r="I25" s="3"/>
      <c r="J25" s="3"/>
    </row>
    <row r="26" spans="2:11" ht="16.149999999999999" customHeight="1" x14ac:dyDescent="0.45">
      <c r="B26" s="2">
        <f>MAX($B$7:B25)+1</f>
        <v>3</v>
      </c>
      <c r="C26" s="2" t="s">
        <v>9</v>
      </c>
      <c r="D26" s="1"/>
      <c r="E26" s="1"/>
      <c r="F26" s="1"/>
      <c r="G26" s="1"/>
      <c r="H26" s="1"/>
      <c r="I26" s="1"/>
      <c r="J26" s="1"/>
      <c r="K26" s="1"/>
    </row>
    <row r="27" spans="2:11" ht="16.149999999999999" customHeight="1" x14ac:dyDescent="0.45"/>
    <row r="28" spans="2:11" ht="16.149999999999999" customHeight="1" x14ac:dyDescent="0.45"/>
    <row r="29" spans="2:11" ht="16.149999999999999" customHeight="1" x14ac:dyDescent="0.45"/>
    <row r="30" spans="2:11" ht="16.149999999999999" customHeight="1" x14ac:dyDescent="0.45"/>
    <row r="31" spans="2:11" ht="16.149999999999999" customHeight="1" x14ac:dyDescent="0.45"/>
    <row r="32" spans="2:11" ht="16.149999999999999" customHeight="1" x14ac:dyDescent="0.45"/>
    <row r="33" spans="3:3" ht="16.149999999999999" customHeight="1" x14ac:dyDescent="0.45"/>
    <row r="34" spans="3:3" ht="16.149999999999999" customHeight="1" x14ac:dyDescent="0.45"/>
    <row r="35" spans="3:3" ht="16.149999999999999" customHeight="1" x14ac:dyDescent="0.45"/>
    <row r="36" spans="3:3" ht="16.149999999999999" customHeight="1" x14ac:dyDescent="0.45"/>
    <row r="37" spans="3:3" ht="16.149999999999999" customHeight="1" x14ac:dyDescent="0.45"/>
    <row r="38" spans="3:3" ht="16.149999999999999" customHeight="1" x14ac:dyDescent="0.45"/>
    <row r="39" spans="3:3" ht="16.149999999999999" customHeight="1" x14ac:dyDescent="0.45"/>
    <row r="40" spans="3:3" ht="16.149999999999999" customHeight="1" x14ac:dyDescent="0.45"/>
    <row r="41" spans="3:3" ht="16.149999999999999" customHeight="1" x14ac:dyDescent="0.45"/>
    <row r="42" spans="3:3" ht="16.149999999999999" customHeight="1" x14ac:dyDescent="0.45"/>
    <row r="43" spans="3:3" ht="16.149999999999999" customHeight="1" x14ac:dyDescent="0.45"/>
    <row r="44" spans="3:3" ht="16.149999999999999" customHeight="1" x14ac:dyDescent="0.45"/>
    <row r="45" spans="3:3" ht="16.149999999999999" customHeight="1" x14ac:dyDescent="0.45">
      <c r="C45" t="s">
        <v>27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E8AF8AE-901B-48B4-ADBA-2C86C77C3B68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資本集約度!E24:J24</xm:f>
              <xm:sqref>K24</xm:sqref>
            </x14:sparkline>
          </x14:sparklines>
        </x14:sparklineGroup>
        <x14:sparklineGroup displayEmptyCellsAs="gap" high="1" low="1" xr2:uid="{A1C50DD0-6994-4914-AFFF-22A9068997A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資本集約度!E22:J22</xm:f>
              <xm:sqref>K22</xm:sqref>
            </x14:sparkline>
          </x14:sparklines>
        </x14:sparklineGroup>
        <x14:sparklineGroup displayEmptyCellsAs="gap" high="1" low="1" xr2:uid="{5C3D3B21-ED27-4F6E-A442-F5AC1F1A94E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資本集約度!E23:J23</xm:f>
              <xm:sqref>K23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資本集約度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2021-02-08T05:36:16Z</dcterms:created>
  <dcterms:modified xsi:type="dcterms:W3CDTF">2021-02-08T05:36:32Z</dcterms:modified>
  <cp:category/>
  <cp:contentStatus/>
</cp:coreProperties>
</file>