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3" documentId="8_{2DC23FBD-A8ED-4C6D-BD45-F868937CF916}" xr6:coauthVersionLast="46" xr6:coauthVersionMax="46" xr10:uidLastSave="{83C7FE34-83D5-417D-8D9A-E2E9FB79064D}"/>
  <bookViews>
    <workbookView xWindow="-98" yWindow="-98" windowWidth="20715" windowHeight="13276" tabRatio="877" xr2:uid="{00000000-000D-0000-FFFF-FFFF00000000}"/>
  </bookViews>
  <sheets>
    <sheet name="設備投資効率" sheetId="6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7" l="1"/>
  <c r="H21" i="67"/>
  <c r="H22" i="67" s="1"/>
  <c r="I21" i="67"/>
  <c r="J21" i="67"/>
  <c r="F21" i="67"/>
  <c r="J20" i="67"/>
  <c r="J22" i="67" s="1"/>
  <c r="G20" i="67"/>
  <c r="G22" i="67" s="1"/>
  <c r="H20" i="67"/>
  <c r="I20" i="67"/>
  <c r="F20" i="67"/>
  <c r="F22" i="67" s="1"/>
  <c r="J19" i="67"/>
  <c r="I19" i="67"/>
  <c r="H19" i="67"/>
  <c r="G19" i="67"/>
  <c r="F19" i="67"/>
  <c r="E19" i="67"/>
  <c r="B17" i="67"/>
  <c r="B24" i="67" s="1"/>
  <c r="I22" i="67" l="1"/>
</calcChain>
</file>

<file path=xl/sharedStrings.xml><?xml version="1.0" encoding="utf-8"?>
<sst xmlns="http://schemas.openxmlformats.org/spreadsheetml/2006/main" count="31" uniqueCount="25">
  <si>
    <t>経営分析</t>
    <rPh sb="0" eb="2">
      <t>ケイエイ</t>
    </rPh>
    <rPh sb="2" eb="4">
      <t>ブンセキ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</si>
  <si>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</si>
  <si>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</si>
  <si>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</si>
  <si>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</si>
  <si>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FY16</t>
  </si>
  <si>
    <t>FY17</t>
  </si>
  <si>
    <t>FY19</t>
    <phoneticPr fontId="1"/>
  </si>
  <si>
    <t>グラフ元</t>
    <rPh sb="3" eb="4">
      <t>モト</t>
    </rPh>
    <phoneticPr fontId="1"/>
  </si>
  <si>
    <t>グラフ</t>
    <phoneticPr fontId="1"/>
  </si>
  <si>
    <t>総資産</t>
    <rPh sb="0" eb="3">
      <t>ソウシサン</t>
    </rPh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</si>
  <si>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</si>
  <si>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%</t>
    <phoneticPr fontId="1"/>
  </si>
  <si>
    <t>サンプル_法人企業統計（金融業、保険業以外の業種）</t>
    <rPh sb="5" eb="7">
      <t>ホウジン</t>
    </rPh>
    <rPh sb="7" eb="9">
      <t>キギョウ</t>
    </rPh>
    <rPh sb="9" eb="11">
      <t>トウケイ</t>
    </rPh>
    <phoneticPr fontId="1"/>
  </si>
  <si>
    <t>FY14</t>
    <phoneticPr fontId="1"/>
  </si>
  <si>
    <t>FY15</t>
    <phoneticPr fontId="1"/>
  </si>
  <si>
    <t>設備投資効率</t>
    <rPh sb="0" eb="6">
      <t>セツビトウシコウリツ</t>
    </rPh>
    <phoneticPr fontId="1"/>
  </si>
  <si>
    <t>付加価値</t>
    <rPh sb="0" eb="4">
      <t>フカカチ</t>
    </rPh>
    <phoneticPr fontId="1"/>
  </si>
  <si>
    <t>有形固定資産</t>
    <rPh sb="0" eb="6">
      <t>ユウケイコテイシサン</t>
    </rPh>
    <phoneticPr fontId="1"/>
  </si>
  <si>
    <t>建設仮勘定</t>
    <rPh sb="0" eb="5">
      <t>ケンセツカリカンジョウ</t>
    </rPh>
    <phoneticPr fontId="1"/>
  </si>
  <si>
    <t>百万円/社</t>
    <rPh sb="0" eb="3">
      <t>ヒャクマンエン</t>
    </rPh>
    <rPh sb="4" eb="5">
      <t>シャ</t>
    </rPh>
    <phoneticPr fontId="1"/>
  </si>
  <si>
    <t>設備投資比率</t>
    <rPh sb="0" eb="6">
      <t>セツビトウシヒリツ</t>
    </rPh>
    <phoneticPr fontId="1"/>
  </si>
  <si>
    <t>使用総資本投資効率</t>
    <rPh sb="0" eb="9">
      <t>シヨウソウシホントウシコウリツ</t>
    </rPh>
    <phoneticPr fontId="1"/>
  </si>
  <si>
    <t>※ 使用総資本投資効率 ＝ 設備投資効率 × 設備投資比率</t>
    <rPh sb="2" eb="7">
      <t>シヨウソウシホン</t>
    </rPh>
    <rPh sb="7" eb="9">
      <t>トウシ</t>
    </rPh>
    <rPh sb="9" eb="11">
      <t>コウリツ</t>
    </rPh>
    <rPh sb="14" eb="16">
      <t>セツビ</t>
    </rPh>
    <rPh sb="16" eb="18">
      <t>トウシ</t>
    </rPh>
    <rPh sb="18" eb="20">
      <t>コウリツ</t>
    </rPh>
    <rPh sb="23" eb="25">
      <t>セツビ</t>
    </rPh>
    <rPh sb="25" eb="27">
      <t>トウシ</t>
    </rPh>
    <rPh sb="27" eb="29">
      <t>ヒリツ</t>
    </rPh>
    <phoneticPr fontId="1"/>
  </si>
  <si>
    <t>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</si>
</sst>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8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9"/>
      <color theme="1"/>
      <name val="Meiryo UI"/>
      <family val="2"/>
      <scheme val="minor"/>
    </font>
    <font>
      <sz val="8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1" xfId="0" applyBorder="1"/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38" fontId="5" fillId="3" borderId="6" xfId="1" applyFont="1" applyFill="1" applyBorder="1" applyAlignment="1"/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0" fontId="6" fillId="0" borderId="12" xfId="0" applyFont="1" applyBorder="1" applyAlignment="1">
      <alignment horizontal="right"/>
    </xf>
    <xf numFmtId="38" fontId="5" fillId="3" borderId="5" xfId="1" applyFont="1" applyFill="1" applyBorder="1" applyAlignment="1"/>
    <xf numFmtId="38" fontId="5" fillId="3" borderId="1" xfId="1" applyFont="1" applyFill="1" applyBorder="1" applyAlignment="1"/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8" xfId="1" applyFont="1" applyFill="1" applyBorder="1" applyAlignment="1">
      <alignment wrapText="1"/>
    </xf>
    <xf numFmtId="38" fontId="5" fillId="3" borderId="9" xfId="1" applyFont="1" applyFill="1" applyBorder="1" applyAlignment="1"/>
    <xf numFmtId="178" fontId="0" fillId="0" borderId="10" xfId="0" applyNumberFormat="1" applyBorder="1" applyAlignment="1">
      <alignment horizontal="center"/>
    </xf>
    <xf numFmtId="177" fontId="0" fillId="0" borderId="12" xfId="1" applyNumberFormat="1" applyFont="1" applyBorder="1" applyAlignment="1"/>
    <xf numFmtId="177" fontId="0" fillId="0" borderId="0" xfId="0" applyNumberFormat="1"/>
    <xf numFmtId="178" fontId="4" fillId="3" borderId="2" xfId="0" applyNumberFormat="1" applyFont="1" applyFill="1" applyBorder="1" applyAlignment="1">
      <alignment horizontal="left"/>
    </xf>
    <xf numFmtId="178" fontId="4" fillId="3" borderId="3" xfId="0" applyNumberFormat="1" applyFont="1" applyFill="1" applyBorder="1" applyAlignment="1">
      <alignment horizontal="left"/>
    </xf>
    <xf numFmtId="178" fontId="4" fillId="3" borderId="4" xfId="0" applyNumberFormat="1" applyFont="1" applyFill="1" applyBorder="1" applyAlignment="1">
      <alignment horizontal="left"/>
    </xf>
    <xf numFmtId="177" fontId="0" fillId="0" borderId="11" xfId="1" applyNumberFormat="1" applyFont="1" applyBorder="1" applyAlignment="1"/>
    <xf numFmtId="0" fontId="7" fillId="0" borderId="0" xfId="0" applyFont="1"/>
    <xf numFmtId="0" fontId="6" fillId="0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0" borderId="14" xfId="0" applyFont="1" applyFill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設備投資効率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451166666666666"/>
          <c:w val="0.86722880116959067"/>
          <c:h val="0.65674870645869265"/>
        </c:manualLayout>
      </c:layout>
      <c:lineChart>
        <c:grouping val="standard"/>
        <c:varyColors val="0"/>
        <c:ser>
          <c:idx val="2"/>
          <c:order val="0"/>
          <c:tx>
            <c:strRef>
              <c:f>設備投資効率!$C$20:$D$20</c:f>
              <c:strCache>
                <c:ptCount val="2"/>
                <c:pt idx="0">
                  <c:v>設備投資効率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設備投資効率!$E$19:$J$19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設備投資効率!$E$20:$J$20</c:f>
              <c:numCache>
                <c:formatCode>#,##0.0;[Red]\-#,##0.0</c:formatCode>
                <c:ptCount val="6"/>
                <c:pt idx="1">
                  <c:v>69.502811574913508</c:v>
                </c:pt>
                <c:pt idx="2">
                  <c:v>71.264442681644866</c:v>
                </c:pt>
                <c:pt idx="3">
                  <c:v>73.648754750159682</c:v>
                </c:pt>
                <c:pt idx="4">
                  <c:v>72.367906371494584</c:v>
                </c:pt>
                <c:pt idx="5">
                  <c:v>67.364165847698473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3C9-4337-8FEA-14FCD3F9E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lineChart>
        <c:grouping val="standard"/>
        <c:varyColors val="0"/>
        <c:ser>
          <c:idx val="12"/>
          <c:order val="1"/>
          <c:tx>
            <c:strRef>
              <c:f>設備投資効率!$C$21:$D$21</c:f>
              <c:strCache>
                <c:ptCount val="2"/>
                <c:pt idx="0">
                  <c:v>設備投資比率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設備投資効率!$E$19:$J$19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設備投資効率!$E$21:$J$21</c:f>
              <c:numCache>
                <c:formatCode>#,##0.0;[Red]\-#,##0.0</c:formatCode>
                <c:ptCount val="6"/>
                <c:pt idx="1">
                  <c:v>26.656852474598509</c:v>
                </c:pt>
                <c:pt idx="2">
                  <c:v>25.833852243960937</c:v>
                </c:pt>
                <c:pt idx="3">
                  <c:v>24.762300739067157</c:v>
                </c:pt>
                <c:pt idx="4">
                  <c:v>24.321603770541174</c:v>
                </c:pt>
                <c:pt idx="5">
                  <c:v>24.186969866651932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9-4337-8FEA-14FCD3F9E33B}"/>
            </c:ext>
          </c:extLst>
        </c:ser>
        <c:ser>
          <c:idx val="0"/>
          <c:order val="2"/>
          <c:tx>
            <c:strRef>
              <c:f>設備投資効率!$C$22:$D$22</c:f>
              <c:strCache>
                <c:ptCount val="2"/>
                <c:pt idx="0">
                  <c:v>使用総資本投資効率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設備投資効率!$E$19:$J$19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設備投資効率!$E$22:$J$22</c:f>
              <c:numCache>
                <c:formatCode>#,##0.0;[Red]\-#,##0.0</c:formatCode>
                <c:ptCount val="6"/>
                <c:pt idx="1">
                  <c:v>18.527261947222872</c:v>
                </c:pt>
                <c:pt idx="2">
                  <c:v>18.410350824858366</c:v>
                </c:pt>
                <c:pt idx="3">
                  <c:v>18.237126141812549</c:v>
                </c:pt>
                <c:pt idx="4">
                  <c:v>17.601035444711133</c:v>
                </c:pt>
                <c:pt idx="5">
                  <c:v>16.29335049450426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C9-4337-8FEA-14FCD3F9E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274399"/>
        <c:axId val="1329270655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（設備投資効率</a:t>
                </a:r>
                <a:r>
                  <a:rPr lang="en-US" altLang="ja-JP"/>
                  <a:t>/</a:t>
                </a:r>
                <a:r>
                  <a:rPr lang="ja-JP" altLang="en-US"/>
                  <a:t>％）</a:t>
                </a:r>
              </a:p>
            </c:rich>
          </c:tx>
          <c:layout>
            <c:manualLayout>
              <c:xMode val="edge"/>
              <c:yMode val="edge"/>
              <c:x val="0"/>
              <c:y val="2.570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5"/>
      </c:valAx>
      <c:valAx>
        <c:axId val="1329270655"/>
        <c:scaling>
          <c:orientation val="minMax"/>
          <c:max val="30"/>
          <c:min val="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（％）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92898961988304096"/>
              <c:y val="1.68891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29274399"/>
        <c:crosses val="max"/>
        <c:crossBetween val="between"/>
        <c:majorUnit val="5"/>
      </c:valAx>
      <c:catAx>
        <c:axId val="13292743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92706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35964912280693E-2"/>
          <c:y val="0.86366559342622395"/>
          <c:w val="0.7200230994152047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2379</xdr:colOff>
      <xdr:row>24</xdr:row>
      <xdr:rowOff>57147</xdr:rowOff>
    </xdr:from>
    <xdr:to>
      <xdr:col>10</xdr:col>
      <xdr:colOff>374904</xdr:colOff>
      <xdr:row>41</xdr:row>
      <xdr:rowOff>175760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4C4E3AD-E163-4EF7-AB25-76D341191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5847-8B54-42C0-87D2-EE0424A6D82D}">
  <dimension ref="A1:M43"/>
  <sheetViews>
    <sheetView showGridLines="0" tabSelected="1" workbookViewId="0">
      <selection activeCell="B1" sqref="B1"/>
    </sheetView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0</v>
      </c>
    </row>
    <row r="2" spans="1:11" s="1" customFormat="1" ht="15" x14ac:dyDescent="0.45">
      <c r="A2" s="1" t="s">
        <v>16</v>
      </c>
    </row>
    <row r="3" spans="1:11" s="1" customFormat="1" ht="15" x14ac:dyDescent="0.45">
      <c r="A3" s="1" t="s">
        <v>13</v>
      </c>
    </row>
    <row r="4" spans="1:11" s="1" customFormat="1" ht="15" x14ac:dyDescent="0.45">
      <c r="A4" s="1" t="s">
        <v>1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3</v>
      </c>
      <c r="D9" t="s">
        <v>4</v>
      </c>
      <c r="E9" s="26" t="s">
        <v>14</v>
      </c>
      <c r="F9" s="27" t="s">
        <v>15</v>
      </c>
      <c r="G9" s="27" t="s">
        <v>5</v>
      </c>
      <c r="H9" s="27" t="s">
        <v>6</v>
      </c>
      <c r="I9" s="27" t="s">
        <v>24</v>
      </c>
      <c r="J9" s="28" t="s">
        <v>7</v>
      </c>
    </row>
    <row r="10" spans="1:11" ht="16.149999999999999" customHeight="1" x14ac:dyDescent="0.45">
      <c r="C10" t="s">
        <v>17</v>
      </c>
      <c r="D10" s="30" t="s">
        <v>20</v>
      </c>
      <c r="E10" s="17">
        <v>10356.429527145398</v>
      </c>
      <c r="F10" s="18">
        <v>10617.724066222025</v>
      </c>
      <c r="G10" s="18">
        <v>10763.656454792246</v>
      </c>
      <c r="H10" s="18">
        <v>11157.285882668344</v>
      </c>
      <c r="I10" s="18">
        <v>11168.837533397427</v>
      </c>
      <c r="J10" s="12">
        <v>10396.367278018161</v>
      </c>
    </row>
    <row r="11" spans="1:11" ht="16.149999999999999" customHeight="1" x14ac:dyDescent="0.45">
      <c r="C11" t="s">
        <v>18</v>
      </c>
      <c r="D11" s="30" t="s">
        <v>20</v>
      </c>
      <c r="E11" s="17">
        <v>15940.215026154532</v>
      </c>
      <c r="F11" s="18">
        <v>15879.095419759014</v>
      </c>
      <c r="G11" s="18">
        <v>15704.642101683583</v>
      </c>
      <c r="H11" s="18">
        <v>16067.006632884806</v>
      </c>
      <c r="I11" s="18">
        <v>16497.603376198764</v>
      </c>
      <c r="J11" s="12">
        <v>16233.427428118215</v>
      </c>
    </row>
    <row r="12" spans="1:11" ht="16.149999999999999" customHeight="1" x14ac:dyDescent="0.45">
      <c r="C12" t="s">
        <v>19</v>
      </c>
      <c r="D12" s="30" t="s">
        <v>20</v>
      </c>
      <c r="E12" s="17">
        <v>-599.30852238073714</v>
      </c>
      <c r="F12" s="18">
        <v>-666.63630960300338</v>
      </c>
      <c r="G12" s="18">
        <v>-709.45192767681658</v>
      </c>
      <c r="H12" s="18">
        <v>-763.55585765230023</v>
      </c>
      <c r="I12" s="18">
        <v>-934.22908103850148</v>
      </c>
      <c r="J12" s="12">
        <v>-930.63676096608208</v>
      </c>
    </row>
    <row r="13" spans="1:11" ht="16.149999999999999" customHeight="1" thickBot="1" x14ac:dyDescent="0.5">
      <c r="C13" t="s">
        <v>10</v>
      </c>
      <c r="D13" s="30" t="s">
        <v>20</v>
      </c>
      <c r="E13" s="19">
        <v>57045.768195520905</v>
      </c>
      <c r="F13" s="20">
        <v>57571.535715525271</v>
      </c>
      <c r="G13" s="21">
        <v>59358.951456492548</v>
      </c>
      <c r="H13" s="20">
        <v>62998.988011698733</v>
      </c>
      <c r="I13" s="21">
        <v>63912.15387516687</v>
      </c>
      <c r="J13" s="22">
        <v>63702.694667186006</v>
      </c>
    </row>
    <row r="14" spans="1:11" s="6" customFormat="1" ht="16.149999999999999" customHeight="1" thickBot="1" x14ac:dyDescent="0.5">
      <c r="E14" s="9"/>
      <c r="F14" s="9"/>
      <c r="G14" s="13"/>
      <c r="H14" s="14"/>
      <c r="I14" s="15"/>
      <c r="J14" s="9"/>
    </row>
    <row r="15" spans="1:11" s="6" customFormat="1" ht="16.149999999999999" customHeight="1" thickBot="1" x14ac:dyDescent="0.5">
      <c r="D15" s="11" t="s">
        <v>11</v>
      </c>
      <c r="E15" s="10">
        <v>100</v>
      </c>
      <c r="F15" s="9"/>
      <c r="G15" s="13"/>
      <c r="H15" s="14"/>
      <c r="I15" s="15"/>
      <c r="J15" s="9"/>
    </row>
    <row r="16" spans="1:11" s="6" customFormat="1" ht="16.149999999999999" customHeight="1" x14ac:dyDescent="0.45">
      <c r="E16" s="9"/>
      <c r="F16" s="9"/>
      <c r="G16" s="13"/>
      <c r="H16" s="14"/>
      <c r="I16" s="15"/>
      <c r="J16" s="9"/>
    </row>
    <row r="17" spans="2:11" ht="16.149999999999999" customHeight="1" x14ac:dyDescent="0.45">
      <c r="B17" s="2">
        <f>MAX($B$7:B14)+1</f>
        <v>2</v>
      </c>
      <c r="C17" s="2" t="s">
        <v>8</v>
      </c>
      <c r="D17" s="1"/>
      <c r="E17" s="1"/>
      <c r="F17" s="8"/>
      <c r="G17" s="8"/>
      <c r="H17" s="8"/>
      <c r="I17" s="8"/>
      <c r="J17" s="8"/>
      <c r="K17" s="1"/>
    </row>
    <row r="18" spans="2:11" ht="16.149999999999999" customHeight="1" x14ac:dyDescent="0.45">
      <c r="F18" s="7"/>
      <c r="G18" s="7"/>
      <c r="H18" s="7"/>
      <c r="I18" s="7"/>
      <c r="J18" s="7"/>
    </row>
    <row r="19" spans="2:11" ht="16.149999999999999" customHeight="1" x14ac:dyDescent="0.45">
      <c r="C19" s="3"/>
      <c r="D19" s="4"/>
      <c r="E19" s="23" t="str">
        <f t="shared" ref="E19:J19" si="0">E9</f>
        <v>FY14</v>
      </c>
      <c r="F19" s="23" t="str">
        <f t="shared" si="0"/>
        <v>FY15</v>
      </c>
      <c r="G19" s="23" t="str">
        <f t="shared" si="0"/>
        <v>FY16</v>
      </c>
      <c r="H19" s="23" t="str">
        <f t="shared" si="0"/>
        <v>FY17</v>
      </c>
      <c r="I19" s="23" t="str">
        <f t="shared" si="0"/>
        <v>FY18</v>
      </c>
      <c r="J19" s="23" t="str">
        <f t="shared" si="0"/>
        <v>FY19</v>
      </c>
      <c r="K19" s="5"/>
    </row>
    <row r="20" spans="2:11" ht="16.149999999999999" customHeight="1" x14ac:dyDescent="0.45">
      <c r="C20" s="16" t="s">
        <v>16</v>
      </c>
      <c r="D20" s="31" t="s">
        <v>12</v>
      </c>
      <c r="E20" s="24"/>
      <c r="F20" s="24">
        <f>F10/((F11+E11+F12+E12)/2)*$E$15</f>
        <v>69.502811574913508</v>
      </c>
      <c r="G20" s="24">
        <f t="shared" ref="G20:I20" si="1">G10/((G11+F11+G12+F12)/2)*$E$15</f>
        <v>71.264442681644866</v>
      </c>
      <c r="H20" s="24">
        <f t="shared" si="1"/>
        <v>73.648754750159682</v>
      </c>
      <c r="I20" s="24">
        <f t="shared" si="1"/>
        <v>72.367906371494584</v>
      </c>
      <c r="J20" s="24">
        <f>J10/((J11+I11+J12+I12)/2)*$E$15</f>
        <v>67.364165847698473</v>
      </c>
      <c r="K20" s="5"/>
    </row>
    <row r="21" spans="2:11" ht="16.149999999999999" customHeight="1" x14ac:dyDescent="0.45">
      <c r="C21" s="16" t="s">
        <v>21</v>
      </c>
      <c r="D21" s="33" t="s">
        <v>12</v>
      </c>
      <c r="E21" s="24"/>
      <c r="F21" s="24">
        <f>((F11+E11+F12+E12)/2)/((F13+E13)/2)*$E$15</f>
        <v>26.656852474598509</v>
      </c>
      <c r="G21" s="24">
        <f t="shared" ref="G21:J21" si="2">((G11+F11+G12+F12)/2)/((G13+F13)/2)*$E$15</f>
        <v>25.833852243960937</v>
      </c>
      <c r="H21" s="24">
        <f t="shared" si="2"/>
        <v>24.762300739067157</v>
      </c>
      <c r="I21" s="24">
        <f t="shared" si="2"/>
        <v>24.321603770541174</v>
      </c>
      <c r="J21" s="24">
        <f t="shared" si="2"/>
        <v>24.186969866651932</v>
      </c>
      <c r="K21" s="5"/>
    </row>
    <row r="22" spans="2:11" ht="16.149999999999999" customHeight="1" x14ac:dyDescent="0.45">
      <c r="C22" s="32" t="s">
        <v>22</v>
      </c>
      <c r="D22" s="31" t="s">
        <v>12</v>
      </c>
      <c r="E22" s="29"/>
      <c r="F22" s="29">
        <f>F20*F21/$E$15</f>
        <v>18.527261947222872</v>
      </c>
      <c r="G22" s="29">
        <f t="shared" ref="G22" si="3">G20*G21/$E$15</f>
        <v>18.410350824858366</v>
      </c>
      <c r="H22" s="29">
        <f>H20*H21/$E$15</f>
        <v>18.237126141812549</v>
      </c>
      <c r="I22" s="29">
        <f>I20*I21/$E$15</f>
        <v>17.601035444711133</v>
      </c>
      <c r="J22" s="29">
        <f>J20*J21/$E$15</f>
        <v>16.29335049450426</v>
      </c>
      <c r="K22" s="5"/>
    </row>
    <row r="23" spans="2:11" ht="16.149999999999999" customHeight="1" x14ac:dyDescent="0.45">
      <c r="E23" s="25"/>
      <c r="F23" s="25"/>
      <c r="G23" s="25"/>
      <c r="H23" s="25"/>
      <c r="I23" s="25"/>
      <c r="J23" s="25"/>
    </row>
    <row r="24" spans="2:11" ht="16.149999999999999" customHeight="1" x14ac:dyDescent="0.45">
      <c r="B24" s="2">
        <f>MAX($B$7:B23)+1</f>
        <v>3</v>
      </c>
      <c r="C24" s="2" t="s">
        <v>9</v>
      </c>
      <c r="D24" s="1"/>
      <c r="E24" s="1"/>
      <c r="F24" s="1"/>
      <c r="G24" s="1"/>
      <c r="H24" s="1"/>
      <c r="I24" s="1"/>
      <c r="J24" s="1"/>
      <c r="K24" s="1"/>
    </row>
    <row r="25" spans="2:11" ht="16.149999999999999" customHeight="1" x14ac:dyDescent="0.45"/>
    <row r="26" spans="2:11" ht="16.149999999999999" customHeight="1" x14ac:dyDescent="0.45"/>
    <row r="27" spans="2:11" ht="16.149999999999999" customHeight="1" x14ac:dyDescent="0.45"/>
    <row r="28" spans="2:11" ht="16.149999999999999" customHeight="1" x14ac:dyDescent="0.45"/>
    <row r="29" spans="2:11" ht="16.149999999999999" customHeight="1" x14ac:dyDescent="0.45"/>
    <row r="30" spans="2:11" ht="16.149999999999999" customHeight="1" x14ac:dyDescent="0.45"/>
    <row r="31" spans="2:11" ht="16.149999999999999" customHeight="1" x14ac:dyDescent="0.45"/>
    <row r="32" spans="2:11" ht="16.149999999999999" customHeight="1" x14ac:dyDescent="0.45"/>
    <row r="33" spans="3:3" ht="16.149999999999999" customHeight="1" x14ac:dyDescent="0.45"/>
    <row r="34" spans="3:3" ht="16.149999999999999" customHeight="1" x14ac:dyDescent="0.45"/>
    <row r="35" spans="3:3" ht="16.149999999999999" customHeight="1" x14ac:dyDescent="0.45"/>
    <row r="36" spans="3:3" ht="16.149999999999999" customHeight="1" x14ac:dyDescent="0.45"/>
    <row r="37" spans="3:3" ht="16.149999999999999" customHeight="1" x14ac:dyDescent="0.45"/>
    <row r="38" spans="3:3" ht="16.149999999999999" customHeight="1" x14ac:dyDescent="0.45"/>
    <row r="39" spans="3:3" ht="16.149999999999999" customHeight="1" x14ac:dyDescent="0.45"/>
    <row r="40" spans="3:3" ht="16.149999999999999" customHeight="1" x14ac:dyDescent="0.45"/>
    <row r="41" spans="3:3" ht="16.149999999999999" customHeight="1" x14ac:dyDescent="0.45"/>
    <row r="42" spans="3:3" ht="16.149999999999999" customHeight="1" x14ac:dyDescent="0.45"/>
    <row r="43" spans="3:3" ht="16.149999999999999" customHeight="1" x14ac:dyDescent="0.45">
      <c r="C43" t="s">
        <v>23</v>
      </c>
    </row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4F448902-BE43-43AD-A143-C1EAF57F5D9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設備投資効率!E21:J21</xm:f>
              <xm:sqref>K21</xm:sqref>
            </x14:sparkline>
          </x14:sparklines>
        </x14:sparklineGroup>
        <x14:sparklineGroup displayEmptyCellsAs="gap" high="1" low="1" xr2:uid="{7D2B59B4-EACB-4185-AA53-D2A6295E8AD1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設備投資効率!E20:J20</xm:f>
              <xm:sqref>K20</xm:sqref>
            </x14:sparkline>
          </x14:sparklines>
        </x14:sparklineGroup>
        <x14:sparklineGroup displayEmptyCellsAs="gap" high="1" low="1" xr2:uid="{A835CA45-5D48-4056-A648-2EC0D326D62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設備投資効率!E22:J22</xm:f>
              <xm:sqref>K22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設備投資効率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2021-02-07T21:41:40Z</dcterms:created>
  <dcterms:modified xsi:type="dcterms:W3CDTF">2021-02-07T21:42:01Z</dcterms:modified>
  <cp:category/>
  <cp:contentStatus/>
</cp:coreProperties>
</file>