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3" documentId="8_{CAC6ACDC-62DF-40F2-862F-822B13849CC4}" xr6:coauthVersionLast="46" xr6:coauthVersionMax="46" xr10:uidLastSave="{4669AE04-7976-41AE-91C5-CB5E0EE6DF76}"/>
  <bookViews>
    <workbookView xWindow="-98" yWindow="-98" windowWidth="20715" windowHeight="13276" tabRatio="877" xr2:uid="{00000000-000D-0000-FFFF-FFFF00000000}"/>
  </bookViews>
  <sheets>
    <sheet name="株価-EPS-PER-M" sheetId="7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78" l="1"/>
  <c r="J23" i="78"/>
  <c r="I23" i="78"/>
  <c r="H23" i="78"/>
  <c r="G23" i="78"/>
  <c r="F23" i="78"/>
  <c r="E23" i="78"/>
  <c r="C23" i="78"/>
  <c r="J22" i="78"/>
  <c r="I22" i="78"/>
  <c r="H22" i="78"/>
  <c r="G22" i="78"/>
  <c r="F22" i="78"/>
  <c r="E22" i="78"/>
  <c r="C22" i="78"/>
  <c r="J21" i="78"/>
  <c r="I21" i="78"/>
  <c r="H21" i="78"/>
  <c r="G21" i="78"/>
  <c r="F21" i="78"/>
  <c r="E21" i="78"/>
  <c r="J19" i="78"/>
  <c r="I19" i="78"/>
  <c r="H19" i="78"/>
  <c r="G19" i="78"/>
  <c r="F19" i="78"/>
  <c r="E19" i="78"/>
  <c r="J18" i="78"/>
  <c r="I18" i="78"/>
  <c r="H18" i="78"/>
  <c r="G18" i="78"/>
  <c r="F18" i="78"/>
  <c r="E18" i="78"/>
  <c r="J17" i="78"/>
  <c r="I17" i="78"/>
  <c r="H17" i="78"/>
  <c r="G17" i="78"/>
  <c r="F17" i="78"/>
  <c r="E17" i="78"/>
  <c r="B15" i="78"/>
  <c r="G24" i="78" l="1"/>
  <c r="H24" i="78"/>
  <c r="I24" i="78"/>
  <c r="J24" i="78"/>
  <c r="E24" i="78"/>
  <c r="F24" i="78"/>
</calcChain>
</file>

<file path=xl/sharedStrings.xml><?xml version="1.0" encoding="utf-8"?>
<sst xmlns="http://schemas.openxmlformats.org/spreadsheetml/2006/main" count="32" uniqueCount="25">
  <si>
    <t>経営分析</t>
    <rPh sb="0" eb="2">
      <t>ケイエイ</t>
    </rPh>
    <rPh sb="2" eb="4">
      <t>ブンセキ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</si>
  <si>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</si>
  <si>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</si>
  <si>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</si>
  <si>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</si>
  <si>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FY18</t>
    <phoneticPr fontId="1"/>
  </si>
  <si>
    <t>FY19</t>
    <phoneticPr fontId="1"/>
  </si>
  <si>
    <t>グラフ元</t>
    <rPh sb="3" eb="4">
      <t>モト</t>
    </rPh>
    <phoneticPr fontId="1"/>
  </si>
  <si>
    <t>グラフ</t>
    <phoneticPr fontId="1"/>
  </si>
  <si>
    <t>円</t>
    <rPh sb="0" eb="1">
      <t>エン</t>
    </rPh>
    <phoneticPr fontId="1"/>
  </si>
  <si>
    <t>倍</t>
    <rPh sb="0" eb="1">
      <t>バイ</t>
    </rPh>
    <phoneticPr fontId="1"/>
  </si>
  <si>
    <t>EPS</t>
    <phoneticPr fontId="1"/>
  </si>
  <si>
    <t>PER</t>
    <phoneticPr fontId="1"/>
  </si>
  <si>
    <t>最高株価</t>
    <rPh sb="0" eb="2">
      <t>サイコウ</t>
    </rPh>
    <rPh sb="2" eb="4">
      <t>カブカ</t>
    </rPh>
    <phoneticPr fontId="1"/>
  </si>
  <si>
    <t>最低株価</t>
    <rPh sb="0" eb="2">
      <t>サイテイ</t>
    </rPh>
    <rPh sb="2" eb="4">
      <t>カブカ</t>
    </rPh>
    <phoneticPr fontId="1"/>
  </si>
  <si>
    <t>FY14</t>
    <phoneticPr fontId="1"/>
  </si>
  <si>
    <t>FY15</t>
    <phoneticPr fontId="1"/>
  </si>
  <si>
    <t>FY16</t>
    <phoneticPr fontId="1"/>
  </si>
  <si>
    <t>FY17</t>
    <phoneticPr fontId="1"/>
  </si>
  <si>
    <t>株価=EPS×PER</t>
    <rPh sb="0" eb="2">
      <t>カブカ</t>
    </rPh>
    <phoneticPr fontId="1"/>
  </si>
  <si>
    <t>PER</t>
  </si>
  <si>
    <t>EPS</t>
  </si>
  <si>
    <t>理論株価</t>
    <rPh sb="0" eb="4">
      <t>リロンカブカ</t>
    </rPh>
    <phoneticPr fontId="1"/>
  </si>
  <si>
    <t>※理論株価＝EPS×PER</t>
    <rPh sb="1" eb="5">
      <t>リロンカブカ</t>
    </rPh>
    <phoneticPr fontId="1"/>
  </si>
  <si>
    <t>サンプル_エムスリー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</si>
</sst>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#,##0.0;[Red]\-#,##0.0"/>
    <numFmt numFmtId="178" formatCode="0_ "/>
    <numFmt numFmtId="179" formatCode="#,##0.0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2" borderId="0" xfId="0" applyFill="1"/>
    <xf numFmtId="0" fontId="3" fillId="2" borderId="0" xfId="0" applyFont="1" applyFill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4" fontId="0" fillId="0" borderId="12" xfId="0" applyNumberFormat="1" applyBorder="1"/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0" fontId="0" fillId="0" borderId="13" xfId="0" applyBorder="1" applyAlignment="1">
      <alignment horizontal="right"/>
    </xf>
    <xf numFmtId="40" fontId="5" fillId="3" borderId="14" xfId="1" applyNumberFormat="1" applyFont="1" applyFill="1" applyBorder="1" applyAlignment="1"/>
    <xf numFmtId="40" fontId="5" fillId="3" borderId="15" xfId="1" applyNumberFormat="1" applyFont="1" applyFill="1" applyBorder="1" applyAlignment="1"/>
    <xf numFmtId="40" fontId="5" fillId="3" borderId="15" xfId="1" applyNumberFormat="1" applyFont="1" applyFill="1" applyBorder="1" applyAlignment="1">
      <alignment wrapText="1"/>
    </xf>
    <xf numFmtId="40" fontId="5" fillId="3" borderId="16" xfId="1" applyNumberFormat="1" applyFont="1" applyFill="1" applyBorder="1" applyAlignment="1"/>
    <xf numFmtId="0" fontId="0" fillId="0" borderId="0" xfId="0" applyFont="1" applyAlignment="1">
      <alignment horizontal="left" vertical="center"/>
    </xf>
    <xf numFmtId="177" fontId="5" fillId="3" borderId="7" xfId="1" applyNumberFormat="1" applyFont="1" applyFill="1" applyBorder="1" applyAlignment="1"/>
    <xf numFmtId="177" fontId="5" fillId="3" borderId="8" xfId="1" applyNumberFormat="1" applyFont="1" applyFill="1" applyBorder="1" applyAlignment="1"/>
    <xf numFmtId="177" fontId="5" fillId="3" borderId="8" xfId="1" applyNumberFormat="1" applyFont="1" applyFill="1" applyBorder="1" applyAlignment="1">
      <alignment wrapText="1"/>
    </xf>
    <xf numFmtId="177" fontId="5" fillId="3" borderId="9" xfId="1" applyNumberFormat="1" applyFont="1" applyFill="1" applyBorder="1" applyAlignment="1"/>
    <xf numFmtId="0" fontId="0" fillId="0" borderId="12" xfId="0" applyFont="1" applyBorder="1" applyAlignment="1">
      <alignment horizontal="right" vertical="center"/>
    </xf>
    <xf numFmtId="179" fontId="0" fillId="0" borderId="13" xfId="0" applyNumberFormat="1" applyBorder="1"/>
    <xf numFmtId="38" fontId="0" fillId="0" borderId="13" xfId="1" applyFont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/>
              <a:t>EPS/PER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6660058479532165"/>
          <c:h val="0.667331944444444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'株価-EPS-PER-M'!$C$18:$D$18</c:f>
              <c:strCache>
                <c:ptCount val="2"/>
                <c:pt idx="0">
                  <c:v>EPS</c:v>
                </c:pt>
                <c:pt idx="1">
                  <c:v>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'株価-EPS-PER-M'!$E$17:$J$17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'株価-EPS-PER-M'!$E$18:$J$18</c:f>
              <c:numCache>
                <c:formatCode>#,##0.00</c:formatCode>
                <c:ptCount val="6"/>
                <c:pt idx="0">
                  <c:v>15.09</c:v>
                </c:pt>
                <c:pt idx="1">
                  <c:v>19.329999999999998</c:v>
                </c:pt>
                <c:pt idx="2">
                  <c:v>24.72</c:v>
                </c:pt>
                <c:pt idx="3">
                  <c:v>27.99</c:v>
                </c:pt>
                <c:pt idx="4">
                  <c:v>30.22</c:v>
                </c:pt>
                <c:pt idx="5">
                  <c:v>31.89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E0F-4604-8F92-B23780E35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520368"/>
        <c:axId val="760970912"/>
        <c:extLst/>
      </c:barChart>
      <c:lineChart>
        <c:grouping val="standard"/>
        <c:varyColors val="0"/>
        <c:ser>
          <c:idx val="0"/>
          <c:order val="1"/>
          <c:tx>
            <c:strRef>
              <c:f>'株価-EPS-PER-M'!$C$19:$D$19</c:f>
              <c:strCache>
                <c:ptCount val="2"/>
                <c:pt idx="0">
                  <c:v>PER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'株価-EPS-PER-M'!$E$17:$J$17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'株価-EPS-PER-M'!$E$19:$J$19</c:f>
              <c:numCache>
                <c:formatCode>#,##0.0</c:formatCode>
                <c:ptCount val="6"/>
                <c:pt idx="0">
                  <c:v>110.2</c:v>
                </c:pt>
                <c:pt idx="1">
                  <c:v>111.5</c:v>
                </c:pt>
                <c:pt idx="2">
                  <c:v>92.4</c:v>
                </c:pt>
                <c:pt idx="3">
                  <c:v>129.1</c:v>
                </c:pt>
                <c:pt idx="4">
                  <c:v>135.80000000000001</c:v>
                </c:pt>
                <c:pt idx="5">
                  <c:v>177.2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E0F-4604-8F92-B23780E35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50048"/>
        <c:axId val="116444339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4.33475096487122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0"/>
      </c:valAx>
      <c:valAx>
        <c:axId val="1164443392"/>
        <c:scaling>
          <c:orientation val="minMax"/>
          <c:min val="87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.91413581871345018"/>
              <c:y val="6.09863888888888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64450048"/>
        <c:crosses val="max"/>
        <c:crossBetween val="between"/>
      </c:valAx>
      <c:catAx>
        <c:axId val="116445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4443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株価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6660058479532165"/>
          <c:h val="0.66733194444444444"/>
        </c:manualLayout>
      </c:layout>
      <c:stockChart>
        <c:ser>
          <c:idx val="2"/>
          <c:order val="0"/>
          <c:tx>
            <c:strRef>
              <c:f>'株価-EPS-PER-M'!$C$22:$D$22</c:f>
              <c:strCache>
                <c:ptCount val="2"/>
                <c:pt idx="0">
                  <c:v>最高株価</c:v>
                </c:pt>
                <c:pt idx="1">
                  <c:v>円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'株価-EPS-PER-M'!$E$21:$J$21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'株価-EPS-PER-M'!$E$22:$J$22</c:f>
              <c:numCache>
                <c:formatCode>#,##0</c:formatCode>
                <c:ptCount val="6"/>
                <c:pt idx="0">
                  <c:v>2738</c:v>
                </c:pt>
                <c:pt idx="1">
                  <c:v>3180</c:v>
                </c:pt>
                <c:pt idx="2">
                  <c:v>3940</c:v>
                </c:pt>
                <c:pt idx="3">
                  <c:v>4885</c:v>
                </c:pt>
                <c:pt idx="4">
                  <c:v>5270</c:v>
                </c:pt>
                <c:pt idx="5">
                  <c:v>3475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15F-41F4-AAB5-C36481C13899}"/>
            </c:ext>
          </c:extLst>
        </c:ser>
        <c:ser>
          <c:idx val="0"/>
          <c:order val="1"/>
          <c:tx>
            <c:strRef>
              <c:f>'株価-EPS-PER-M'!$C$23:$D$23</c:f>
              <c:strCache>
                <c:ptCount val="2"/>
                <c:pt idx="0">
                  <c:v>最低株価</c:v>
                </c:pt>
                <c:pt idx="1">
                  <c:v>円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'株価-EPS-PER-M'!$E$21:$J$21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'株価-EPS-PER-M'!$E$23:$J$23</c:f>
              <c:numCache>
                <c:formatCode>#,##0</c:formatCode>
                <c:ptCount val="6"/>
                <c:pt idx="0">
                  <c:v>1282</c:v>
                </c:pt>
                <c:pt idx="1">
                  <c:v>2047</c:v>
                </c:pt>
                <c:pt idx="2">
                  <c:v>2573</c:v>
                </c:pt>
                <c:pt idx="3">
                  <c:v>2733</c:v>
                </c:pt>
                <c:pt idx="4">
                  <c:v>3925</c:v>
                </c:pt>
                <c:pt idx="5">
                  <c:v>1747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A15F-41F4-AAB5-C36481C13899}"/>
            </c:ext>
          </c:extLst>
        </c:ser>
        <c:ser>
          <c:idx val="1"/>
          <c:order val="2"/>
          <c:tx>
            <c:strRef>
              <c:f>'株価-EPS-PER-M'!$C$24:$D$24</c:f>
              <c:strCache>
                <c:ptCount val="2"/>
                <c:pt idx="0">
                  <c:v>理論株価</c:v>
                </c:pt>
                <c:pt idx="1">
                  <c:v>円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dot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'株価-EPS-PER-M'!$E$21:$J$21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'株価-EPS-PER-M'!$E$24:$J$24</c:f>
              <c:numCache>
                <c:formatCode>#,##0_);[Red]\(#,##0\)</c:formatCode>
                <c:ptCount val="6"/>
                <c:pt idx="0">
                  <c:v>1662.9180000000001</c:v>
                </c:pt>
                <c:pt idx="1">
                  <c:v>2155.2949999999996</c:v>
                </c:pt>
                <c:pt idx="2">
                  <c:v>2284.1280000000002</c:v>
                </c:pt>
                <c:pt idx="3">
                  <c:v>3613.5089999999996</c:v>
                </c:pt>
                <c:pt idx="4">
                  <c:v>4103.8760000000002</c:v>
                </c:pt>
                <c:pt idx="5">
                  <c:v>5650.9079999999994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F-41F4-AAB5-C36481C1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677520368"/>
        <c:axId val="760970912"/>
      </c:stock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6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4.33475096487122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50004</xdr:colOff>
      <xdr:row>26</xdr:row>
      <xdr:rowOff>52384</xdr:rowOff>
    </xdr:from>
    <xdr:to>
      <xdr:col>10</xdr:col>
      <xdr:colOff>355854</xdr:colOff>
      <xdr:row>43</xdr:row>
      <xdr:rowOff>170997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23F2394-F74F-42D0-9D05-AA6040FAB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50004</xdr:colOff>
      <xdr:row>44</xdr:row>
      <xdr:rowOff>33334</xdr:rowOff>
    </xdr:from>
    <xdr:to>
      <xdr:col>10</xdr:col>
      <xdr:colOff>355854</xdr:colOff>
      <xdr:row>61</xdr:row>
      <xdr:rowOff>151947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BC44C64-0A0A-4640-AC9B-2815251D0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6F9B8-D671-4472-AD69-58C7D9E08533}">
  <dimension ref="A1:M63"/>
  <sheetViews>
    <sheetView showGridLines="0" tabSelected="1" workbookViewId="0"/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0</v>
      </c>
    </row>
    <row r="2" spans="1:11" s="1" customFormat="1" ht="15" x14ac:dyDescent="0.45">
      <c r="A2" s="1" t="s">
        <v>19</v>
      </c>
    </row>
    <row r="3" spans="1:11" s="1" customFormat="1" ht="15" x14ac:dyDescent="0.45">
      <c r="A3" s="1" t="s">
        <v>24</v>
      </c>
    </row>
    <row r="4" spans="1:11" s="1" customFormat="1" ht="15" x14ac:dyDescent="0.45">
      <c r="A4" s="1" t="s">
        <v>1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2">
        <v>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1" ht="16.149999999999999" customHeight="1" thickBot="1" x14ac:dyDescent="0.5"/>
    <row r="9" spans="1:11" ht="16.149999999999999" customHeight="1" x14ac:dyDescent="0.45">
      <c r="C9" t="s">
        <v>3</v>
      </c>
      <c r="D9" t="s">
        <v>4</v>
      </c>
      <c r="E9" s="3" t="s">
        <v>15</v>
      </c>
      <c r="F9" s="4" t="s">
        <v>16</v>
      </c>
      <c r="G9" s="4" t="s">
        <v>17</v>
      </c>
      <c r="H9" s="4" t="s">
        <v>18</v>
      </c>
      <c r="I9" s="4" t="s">
        <v>5</v>
      </c>
      <c r="J9" s="5" t="s">
        <v>6</v>
      </c>
    </row>
    <row r="10" spans="1:11" ht="16.149999999999999" customHeight="1" x14ac:dyDescent="0.45">
      <c r="C10" t="s">
        <v>13</v>
      </c>
      <c r="D10" t="s">
        <v>9</v>
      </c>
      <c r="E10" s="6">
        <v>2738</v>
      </c>
      <c r="F10" s="7">
        <v>3180</v>
      </c>
      <c r="G10" s="7">
        <v>3940</v>
      </c>
      <c r="H10" s="7">
        <v>4885</v>
      </c>
      <c r="I10" s="7">
        <v>5270</v>
      </c>
      <c r="J10" s="8">
        <v>3475</v>
      </c>
    </row>
    <row r="11" spans="1:11" ht="16.149999999999999" customHeight="1" x14ac:dyDescent="0.45">
      <c r="C11" s="28" t="s">
        <v>14</v>
      </c>
      <c r="D11" t="s">
        <v>9</v>
      </c>
      <c r="E11" s="6">
        <v>1282</v>
      </c>
      <c r="F11" s="7">
        <v>2047</v>
      </c>
      <c r="G11" s="7">
        <v>2573</v>
      </c>
      <c r="H11" s="7">
        <v>2733</v>
      </c>
      <c r="I11" s="7">
        <v>3925</v>
      </c>
      <c r="J11" s="8">
        <v>1747</v>
      </c>
    </row>
    <row r="12" spans="1:11" ht="16.149999999999999" customHeight="1" x14ac:dyDescent="0.45">
      <c r="C12" t="s">
        <v>21</v>
      </c>
      <c r="D12" t="s">
        <v>9</v>
      </c>
      <c r="E12" s="24">
        <v>15.09</v>
      </c>
      <c r="F12" s="25">
        <v>19.329999999999998</v>
      </c>
      <c r="G12" s="26">
        <v>24.72</v>
      </c>
      <c r="H12" s="25">
        <v>27.99</v>
      </c>
      <c r="I12" s="26">
        <v>30.22</v>
      </c>
      <c r="J12" s="27">
        <v>31.89</v>
      </c>
    </row>
    <row r="13" spans="1:11" ht="16.149999999999999" customHeight="1" thickBot="1" x14ac:dyDescent="0.5">
      <c r="C13" s="15" t="s">
        <v>20</v>
      </c>
      <c r="D13" t="s">
        <v>10</v>
      </c>
      <c r="E13" s="29">
        <v>110.2</v>
      </c>
      <c r="F13" s="30">
        <v>111.5</v>
      </c>
      <c r="G13" s="31">
        <v>92.4</v>
      </c>
      <c r="H13" s="30">
        <v>129.1</v>
      </c>
      <c r="I13" s="31">
        <v>135.80000000000001</v>
      </c>
      <c r="J13" s="32">
        <v>177.2</v>
      </c>
    </row>
    <row r="14" spans="1:11" s="15" customFormat="1" ht="16.149999999999999" customHeight="1" x14ac:dyDescent="0.45">
      <c r="E14" s="18"/>
      <c r="F14" s="18"/>
      <c r="G14" s="20"/>
      <c r="H14" s="21"/>
      <c r="I14" s="22"/>
      <c r="J14" s="18"/>
    </row>
    <row r="15" spans="1:11" ht="16.149999999999999" customHeight="1" x14ac:dyDescent="0.45">
      <c r="B15" s="2">
        <f>MAX($B$7:B14)+1</f>
        <v>2</v>
      </c>
      <c r="C15" s="2" t="s">
        <v>7</v>
      </c>
      <c r="D15" s="1"/>
      <c r="E15" s="1"/>
      <c r="F15" s="17"/>
      <c r="G15" s="17"/>
      <c r="H15" s="17"/>
      <c r="I15" s="17"/>
      <c r="J15" s="17"/>
      <c r="K15" s="1"/>
    </row>
    <row r="16" spans="1:11" ht="16.149999999999999" customHeight="1" x14ac:dyDescent="0.45"/>
    <row r="17" spans="2:11" ht="16.149999999999999" customHeight="1" x14ac:dyDescent="0.45">
      <c r="C17" s="10"/>
      <c r="D17" s="13"/>
      <c r="E17" s="9" t="str">
        <f>E9</f>
        <v>FY14</v>
      </c>
      <c r="F17" s="9" t="str">
        <f>F9</f>
        <v>FY15</v>
      </c>
      <c r="G17" s="9" t="str">
        <f>G9</f>
        <v>FY16</v>
      </c>
      <c r="H17" s="9" t="str">
        <f>H9</f>
        <v>FY17</v>
      </c>
      <c r="I17" s="9" t="str">
        <f>I9</f>
        <v>FY18</v>
      </c>
      <c r="J17" s="9" t="str">
        <f>J9</f>
        <v>FY19</v>
      </c>
      <c r="K17" s="14"/>
    </row>
    <row r="18" spans="2:11" ht="16.149999999999999" customHeight="1" x14ac:dyDescent="0.45">
      <c r="C18" s="33" t="s">
        <v>11</v>
      </c>
      <c r="D18" s="12" t="s">
        <v>9</v>
      </c>
      <c r="E18" s="19">
        <f>E12</f>
        <v>15.09</v>
      </c>
      <c r="F18" s="19">
        <f>F12</f>
        <v>19.329999999999998</v>
      </c>
      <c r="G18" s="19">
        <f>G12</f>
        <v>24.72</v>
      </c>
      <c r="H18" s="19">
        <f>H12</f>
        <v>27.99</v>
      </c>
      <c r="I18" s="19">
        <f>I12</f>
        <v>30.22</v>
      </c>
      <c r="J18" s="19">
        <f>J12</f>
        <v>31.89</v>
      </c>
      <c r="K18" s="14"/>
    </row>
    <row r="19" spans="2:11" ht="16.149999999999999" customHeight="1" x14ac:dyDescent="0.45">
      <c r="C19" s="23" t="s">
        <v>12</v>
      </c>
      <c r="D19" s="23" t="s">
        <v>10</v>
      </c>
      <c r="E19" s="34">
        <f>E13</f>
        <v>110.2</v>
      </c>
      <c r="F19" s="34">
        <f>F13</f>
        <v>111.5</v>
      </c>
      <c r="G19" s="34">
        <f>G13</f>
        <v>92.4</v>
      </c>
      <c r="H19" s="34">
        <f>H13</f>
        <v>129.1</v>
      </c>
      <c r="I19" s="34">
        <f>I13</f>
        <v>135.80000000000001</v>
      </c>
      <c r="J19" s="34">
        <f>J13</f>
        <v>177.2</v>
      </c>
      <c r="K19" s="14"/>
    </row>
    <row r="20" spans="2:11" ht="16.149999999999999" customHeight="1" x14ac:dyDescent="0.45"/>
    <row r="21" spans="2:11" ht="16.149999999999999" customHeight="1" x14ac:dyDescent="0.45">
      <c r="C21" s="10"/>
      <c r="D21" s="13"/>
      <c r="E21" s="9" t="str">
        <f>E9</f>
        <v>FY14</v>
      </c>
      <c r="F21" s="9" t="str">
        <f>F9</f>
        <v>FY15</v>
      </c>
      <c r="G21" s="9" t="str">
        <f>G9</f>
        <v>FY16</v>
      </c>
      <c r="H21" s="9" t="str">
        <f>H9</f>
        <v>FY17</v>
      </c>
      <c r="I21" s="9" t="str">
        <f>I9</f>
        <v>FY18</v>
      </c>
      <c r="J21" s="9" t="str">
        <f>J9</f>
        <v>FY19</v>
      </c>
      <c r="K21" s="14"/>
    </row>
    <row r="22" spans="2:11" ht="16.149999999999999" customHeight="1" x14ac:dyDescent="0.45">
      <c r="C22" s="12" t="str">
        <f>C10</f>
        <v>最高株価</v>
      </c>
      <c r="D22" s="12" t="s">
        <v>9</v>
      </c>
      <c r="E22" s="11">
        <f>E10</f>
        <v>2738</v>
      </c>
      <c r="F22" s="11">
        <f>F10</f>
        <v>3180</v>
      </c>
      <c r="G22" s="11">
        <f>G10</f>
        <v>3940</v>
      </c>
      <c r="H22" s="11">
        <f>H10</f>
        <v>4885</v>
      </c>
      <c r="I22" s="11">
        <f>I10</f>
        <v>5270</v>
      </c>
      <c r="J22" s="11">
        <f>J10</f>
        <v>3475</v>
      </c>
      <c r="K22" s="14"/>
    </row>
    <row r="23" spans="2:11" ht="16.149999999999999" customHeight="1" x14ac:dyDescent="0.45">
      <c r="C23" s="33" t="str">
        <f>C11</f>
        <v>最低株価</v>
      </c>
      <c r="D23" s="12" t="s">
        <v>9</v>
      </c>
      <c r="E23" s="11">
        <f>E11</f>
        <v>1282</v>
      </c>
      <c r="F23" s="11">
        <f>F11</f>
        <v>2047</v>
      </c>
      <c r="G23" s="11">
        <f>G11</f>
        <v>2573</v>
      </c>
      <c r="H23" s="11">
        <f>H11</f>
        <v>2733</v>
      </c>
      <c r="I23" s="11">
        <f>I11</f>
        <v>3925</v>
      </c>
      <c r="J23" s="11">
        <f>J11</f>
        <v>1747</v>
      </c>
      <c r="K23" s="14"/>
    </row>
    <row r="24" spans="2:11" ht="16.149999999999999" customHeight="1" x14ac:dyDescent="0.45">
      <c r="C24" s="23" t="s">
        <v>22</v>
      </c>
      <c r="D24" s="23" t="s">
        <v>9</v>
      </c>
      <c r="E24" s="35">
        <f>E18*E19</f>
        <v>1662.9180000000001</v>
      </c>
      <c r="F24" s="35">
        <f>F18*F19</f>
        <v>2155.2949999999996</v>
      </c>
      <c r="G24" s="35">
        <f>G18*G19</f>
        <v>2284.1280000000002</v>
      </c>
      <c r="H24" s="35">
        <f>H18*H19</f>
        <v>3613.5089999999996</v>
      </c>
      <c r="I24" s="35">
        <f>I18*I19</f>
        <v>4103.8760000000002</v>
      </c>
      <c r="J24" s="35">
        <f>J18*J19</f>
        <v>5650.9079999999994</v>
      </c>
      <c r="K24" s="14"/>
    </row>
    <row r="25" spans="2:11" ht="16.149999999999999" customHeight="1" x14ac:dyDescent="0.45">
      <c r="F25" s="16"/>
      <c r="G25" s="16"/>
      <c r="H25" s="16"/>
      <c r="I25" s="16"/>
      <c r="J25" s="16"/>
    </row>
    <row r="26" spans="2:11" ht="16.149999999999999" customHeight="1" x14ac:dyDescent="0.45">
      <c r="B26" s="2">
        <f>MAX($B$7:B16)+1</f>
        <v>3</v>
      </c>
      <c r="C26" s="2" t="s">
        <v>8</v>
      </c>
      <c r="D26" s="1"/>
      <c r="E26" s="1"/>
      <c r="F26" s="1"/>
      <c r="G26" s="1"/>
      <c r="H26" s="1"/>
      <c r="I26" s="1"/>
      <c r="J26" s="1"/>
      <c r="K26" s="1"/>
    </row>
    <row r="27" spans="2:11" ht="16.149999999999999" customHeight="1" x14ac:dyDescent="0.45"/>
    <row r="28" spans="2:11" ht="16.149999999999999" customHeight="1" x14ac:dyDescent="0.45"/>
    <row r="29" spans="2:11" ht="16.149999999999999" customHeight="1" x14ac:dyDescent="0.45"/>
    <row r="30" spans="2:11" ht="16.149999999999999" customHeight="1" x14ac:dyDescent="0.45"/>
    <row r="31" spans="2:11" ht="16.149999999999999" customHeight="1" x14ac:dyDescent="0.45"/>
    <row r="32" spans="2:11" ht="16.149999999999999" customHeight="1" x14ac:dyDescent="0.45"/>
    <row r="33" ht="16.149999999999999" customHeight="1" x14ac:dyDescent="0.45"/>
    <row r="34" ht="16.149999999999999" customHeight="1" x14ac:dyDescent="0.45"/>
    <row r="35" ht="16.149999999999999" customHeight="1" x14ac:dyDescent="0.45"/>
    <row r="36" ht="16.149999999999999" customHeight="1" x14ac:dyDescent="0.45"/>
    <row r="37" ht="16.149999999999999" customHeight="1" x14ac:dyDescent="0.45"/>
    <row r="38" ht="16.149999999999999" customHeight="1" x14ac:dyDescent="0.45"/>
    <row r="39" ht="16.149999999999999" customHeight="1" x14ac:dyDescent="0.45"/>
    <row r="40" ht="16.149999999999999" customHeight="1" x14ac:dyDescent="0.45"/>
    <row r="41" ht="16.149999999999999" customHeight="1" x14ac:dyDescent="0.45"/>
    <row r="42" ht="16.149999999999999" customHeight="1" x14ac:dyDescent="0.45"/>
    <row r="43" ht="16.149999999999999" customHeight="1" x14ac:dyDescent="0.45"/>
    <row r="44" ht="16.149999999999999" customHeight="1" x14ac:dyDescent="0.45"/>
    <row r="45" ht="16.149999999999999" customHeight="1" x14ac:dyDescent="0.45"/>
    <row r="46" ht="16.149999999999999" customHeight="1" x14ac:dyDescent="0.45"/>
    <row r="47" ht="16.149999999999999" customHeight="1" x14ac:dyDescent="0.45"/>
    <row r="48" ht="16.149999999999999" customHeight="1" x14ac:dyDescent="0.45"/>
    <row r="49" spans="3:3" ht="16.149999999999999" customHeight="1" x14ac:dyDescent="0.45"/>
    <row r="50" spans="3:3" ht="16.149999999999999" customHeight="1" x14ac:dyDescent="0.45"/>
    <row r="51" spans="3:3" ht="16.149999999999999" customHeight="1" x14ac:dyDescent="0.45"/>
    <row r="52" spans="3:3" ht="16.149999999999999" customHeight="1" x14ac:dyDescent="0.45"/>
    <row r="53" spans="3:3" ht="16.149999999999999" customHeight="1" x14ac:dyDescent="0.45"/>
    <row r="54" spans="3:3" ht="16.149999999999999" customHeight="1" x14ac:dyDescent="0.45"/>
    <row r="55" spans="3:3" ht="16.149999999999999" customHeight="1" x14ac:dyDescent="0.45"/>
    <row r="56" spans="3:3" ht="16.149999999999999" customHeight="1" x14ac:dyDescent="0.45"/>
    <row r="57" spans="3:3" ht="16.149999999999999" customHeight="1" x14ac:dyDescent="0.45"/>
    <row r="58" spans="3:3" ht="16.149999999999999" customHeight="1" x14ac:dyDescent="0.45"/>
    <row r="59" spans="3:3" ht="16.149999999999999" customHeight="1" x14ac:dyDescent="0.45"/>
    <row r="60" spans="3:3" ht="16.149999999999999" customHeight="1" x14ac:dyDescent="0.45"/>
    <row r="61" spans="3:3" ht="16.149999999999999" customHeight="1" x14ac:dyDescent="0.45"/>
    <row r="62" spans="3:3" ht="16.149999999999999" customHeight="1" x14ac:dyDescent="0.45"/>
    <row r="63" spans="3:3" ht="16.149999999999999" customHeight="1" x14ac:dyDescent="0.45">
      <c r="C63" t="s">
        <v>23</v>
      </c>
    </row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297FDA1C-7183-46B9-84CA-18DE62E9B0B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'株価-EPS-PER-M'!E23:J23</xm:f>
              <xm:sqref>K23</xm:sqref>
            </x14:sparkline>
          </x14:sparklines>
        </x14:sparklineGroup>
        <x14:sparklineGroup displayEmptyCellsAs="gap" high="1" low="1" xr2:uid="{89B0D93D-970B-4378-B208-F5BBE9C77CF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'株価-EPS-PER-M'!E19:J19</xm:f>
              <xm:sqref>K19</xm:sqref>
            </x14:sparkline>
          </x14:sparklines>
        </x14:sparklineGroup>
        <x14:sparklineGroup displayEmptyCellsAs="gap" high="1" low="1" xr2:uid="{852AB5D4-7E67-41DE-B542-DE1286E29C8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'株価-EPS-PER-M'!E18:J18</xm:f>
              <xm:sqref>K18</xm:sqref>
            </x14:sparkline>
          </x14:sparklines>
        </x14:sparklineGroup>
        <x14:sparklineGroup displayEmptyCellsAs="gap" high="1" low="1" xr2:uid="{00D89E02-22DE-44F8-9D64-2E7847DA100D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'株価-EPS-PER-M'!E22:J22</xm:f>
              <xm:sqref>K22</xm:sqref>
            </x14:sparkline>
          </x14:sparklines>
        </x14:sparklineGroup>
        <x14:sparklineGroup displayEmptyCellsAs="gap" high="1" low="1" xr2:uid="{6A323FD9-2E52-46EB-BA95-D4096222364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'株価-EPS-PER-M'!E24:J24</xm:f>
              <xm:sqref>K24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株価-EPS-PER-M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2021-04-29T21:21:28Z</dcterms:created>
  <dcterms:modified xsi:type="dcterms:W3CDTF">2021-04-29T21:21:51Z</dcterms:modified>
  <cp:category/>
  <cp:contentStatus/>
</cp:coreProperties>
</file>