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3" documentId="8_{58A9CBFC-E20D-44C7-B3EA-86FE60C9367F}" xr6:coauthVersionLast="47" xr6:coauthVersionMax="47" xr10:uidLastSave="{AE3A4954-E5BA-4264-A62F-67F7C8585EE1}"/>
  <bookViews>
    <workbookView xWindow="-98" yWindow="-98" windowWidth="20715" windowHeight="13276" xr2:uid="{68E2C076-72C9-4123-A12C-10F250F0AE54}"/>
  </bookViews>
  <sheets>
    <sheet name="PCFR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2" l="1"/>
  <c r="E22" i="12"/>
  <c r="F22" i="12"/>
  <c r="G22" i="12"/>
  <c r="H22" i="12"/>
  <c r="I22" i="12"/>
  <c r="D22" i="12"/>
  <c r="D20" i="12"/>
  <c r="D21" i="12"/>
  <c r="D50" i="12" s="1"/>
  <c r="E21" i="12"/>
  <c r="F21" i="12"/>
  <c r="G21" i="12"/>
  <c r="H21" i="12"/>
  <c r="I21" i="12"/>
  <c r="E20" i="12"/>
  <c r="F20" i="12"/>
  <c r="G20" i="12"/>
  <c r="H20" i="12"/>
  <c r="I20" i="12"/>
  <c r="B52" i="12"/>
  <c r="B51" i="12"/>
  <c r="B50" i="12"/>
  <c r="B49" i="12"/>
  <c r="I48" i="12"/>
  <c r="H48" i="12"/>
  <c r="G48" i="12"/>
  <c r="F48" i="12"/>
  <c r="E48" i="12"/>
  <c r="D48" i="12"/>
  <c r="I19" i="12"/>
  <c r="H19" i="12"/>
  <c r="G19" i="12"/>
  <c r="F19" i="12"/>
  <c r="E19" i="12"/>
  <c r="D19" i="12"/>
  <c r="D49" i="12" l="1"/>
  <c r="E50" i="12"/>
  <c r="F50" i="12"/>
  <c r="I50" i="12"/>
  <c r="F51" i="12"/>
  <c r="G49" i="12"/>
  <c r="I49" i="12"/>
  <c r="E49" i="12"/>
  <c r="G50" i="12"/>
  <c r="F49" i="12"/>
  <c r="H50" i="12"/>
  <c r="E51" i="12"/>
  <c r="H49" i="12"/>
  <c r="H51" i="12"/>
  <c r="I51" i="12"/>
  <c r="G51" i="12"/>
</calcChain>
</file>

<file path=xl/sharedStrings.xml><?xml version="1.0" encoding="utf-8"?>
<sst xmlns="http://schemas.openxmlformats.org/spreadsheetml/2006/main" count="39" uniqueCount="32">
  <si>
    <t>百万円</t>
    <rPh sb="0" eb="3">
      <t>ヒャクマンエン</t>
    </rPh>
    <phoneticPr fontId="3"/>
  </si>
  <si>
    <t>入力</t>
    <rPh sb="0" eb="2">
      <t>ニュウリョク</t>
    </rPh>
    <phoneticPr fontId="3"/>
  </si>
  <si>
    <t>年</t>
    <rPh sb="0" eb="1">
      <t>ネン</t>
    </rPh>
    <phoneticPr fontId="2"/>
  </si>
  <si>
    <t>経営分析</t>
    <rPh sb="0" eb="4">
      <t>ケイエイブンセキ</t>
    </rPh>
    <phoneticPr fontId="3"/>
  </si>
  <si>
    <t>百万円</t>
    <rPh sb="0" eb="3">
      <t>ヒャクマンエン</t>
    </rPh>
    <phoneticPr fontId="2"/>
  </si>
  <si>
    <t>評価期間</t>
    <rPh sb="0" eb="4">
      <t>ヒョウカキカン</t>
    </rPh>
    <phoneticPr fontId="2"/>
  </si>
  <si>
    <t>自己株式</t>
    <rPh sb="0" eb="4">
      <t>ジコカブシキ</t>
    </rPh>
    <phoneticPr fontId="2"/>
  </si>
  <si>
    <t>サンプル_花王</t>
    <rPh sb="5" eb="7">
      <t>カオウ</t>
    </rPh>
    <phoneticPr fontId="3"/>
  </si>
  <si>
    <t>発行済株式</t>
    <rPh sb="0" eb="3">
      <t>ハッコウズ</t>
    </rPh>
    <rPh sb="3" eb="5">
      <t>カブシキ</t>
    </rPh>
    <phoneticPr fontId="2"/>
  </si>
  <si>
    <t>千株</t>
    <rPh sb="0" eb="1">
      <t>セン</t>
    </rPh>
    <rPh sb="1" eb="2">
      <t>カブ</t>
    </rPh>
    <phoneticPr fontId="2"/>
  </si>
  <si>
    <t>円</t>
    <rPh sb="0" eb="1">
      <t>エン</t>
    </rPh>
    <phoneticPr fontId="2"/>
  </si>
  <si>
    <t>最高株価</t>
    <rPh sb="0" eb="2">
      <t>サイコウ</t>
    </rPh>
    <rPh sb="2" eb="4">
      <t>カブカ</t>
    </rPh>
    <phoneticPr fontId="2"/>
  </si>
  <si>
    <t>最低株価</t>
    <rPh sb="0" eb="2">
      <t>サイテイ</t>
    </rPh>
    <rPh sb="2" eb="4">
      <t>カブカ</t>
    </rPh>
    <phoneticPr fontId="2"/>
  </si>
  <si>
    <t>親会社利益</t>
    <rPh sb="0" eb="3">
      <t>オヤガイシャ</t>
    </rPh>
    <rPh sb="3" eb="5">
      <t>リエキ</t>
    </rPh>
    <phoneticPr fontId="2"/>
  </si>
  <si>
    <t>FY15</t>
    <phoneticPr fontId="2"/>
  </si>
  <si>
    <t>FY16</t>
    <phoneticPr fontId="2"/>
  </si>
  <si>
    <t>FY17</t>
    <phoneticPr fontId="2"/>
  </si>
  <si>
    <t>FY18</t>
  </si>
  <si>
    <t>FY19</t>
  </si>
  <si>
    <t>FY20</t>
  </si>
  <si>
    <t>※2015年度＝FY15=2015年12月期</t>
    <rPh sb="5" eb="7">
      <t>ネンド</t>
    </rPh>
    <rPh sb="17" eb="18">
      <t>ネン</t>
    </rPh>
    <rPh sb="20" eb="22">
      <t>ガツキ</t>
    </rPh>
    <phoneticPr fontId="2"/>
  </si>
  <si>
    <t>※親会社説に基づく再計算結果（一般に有価証券報告書等で公表されている数値とは異なる）</t>
    <rPh sb="1" eb="5">
      <t>オヤガイシャセツ</t>
    </rPh>
    <rPh sb="6" eb="7">
      <t>モト</t>
    </rPh>
    <rPh sb="9" eb="12">
      <t>サイケイサン</t>
    </rPh>
    <rPh sb="12" eb="14">
      <t>ケッカ</t>
    </rPh>
    <rPh sb="15" eb="17">
      <t>イッパン</t>
    </rPh>
    <rPh sb="18" eb="25">
      <t>ユウカショウケンホウコクショ</t>
    </rPh>
    <rPh sb="25" eb="26">
      <t>ナド</t>
    </rPh>
    <rPh sb="27" eb="29">
      <t>コウヒョウ</t>
    </rPh>
    <phoneticPr fontId="2"/>
  </si>
  <si>
    <t>【グラフ】ファンチャート</t>
    <phoneticPr fontId="2"/>
  </si>
  <si>
    <t>指数</t>
    <rPh sb="0" eb="2">
      <t>シスウ</t>
    </rPh>
    <phoneticPr fontId="2"/>
  </si>
  <si>
    <t>営業CF</t>
    <rPh sb="0" eb="2">
      <t>エイギョウ</t>
    </rPh>
    <phoneticPr fontId="2"/>
  </si>
  <si>
    <t>CF利益倍率</t>
    <rPh sb="2" eb="4">
      <t>リエキ</t>
    </rPh>
    <rPh sb="4" eb="6">
      <t>バイリツ</t>
    </rPh>
    <phoneticPr fontId="2"/>
  </si>
  <si>
    <t>倍</t>
    <rPh sb="0" eb="1">
      <t>バイ</t>
    </rPh>
    <phoneticPr fontId="2"/>
  </si>
  <si>
    <t>株価キャッシュフロー倍率 PCFR (Price Cash Flow Ratio)</t>
    <rPh sb="0" eb="2">
      <t>カブカ</t>
    </rPh>
    <rPh sb="10" eb="12">
      <t>バイリツ</t>
    </rPh>
    <phoneticPr fontId="3"/>
  </si>
  <si>
    <t>PCFR</t>
    <phoneticPr fontId="2"/>
  </si>
  <si>
    <t>PER</t>
    <phoneticPr fontId="2"/>
  </si>
  <si>
    <t>株価キャッシュフロー倍率 PCFR の計算</t>
    <rPh sb="0" eb="2">
      <t>カブカ</t>
    </rPh>
    <rPh sb="10" eb="12">
      <t>バイリツ</t>
    </rPh>
    <rPh sb="19" eb="21">
      <t>ケイサン</t>
    </rPh>
    <phoneticPr fontId="2"/>
  </si>
  <si>
    <t>【グラフ】株価キャッシュフロー倍率の推移</t>
    <rPh sb="5" eb="7">
      <t>カブカ</t>
    </rPh>
    <rPh sb="15" eb="17">
      <t>バイリツ</t>
    </rPh>
    <rPh sb="18" eb="20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</si>
</sst>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#,##0_ "/>
    <numFmt numFmtId="179" formatCode="#,##0.0;[Red]\-#,##0.0"/>
    <numFmt numFmtId="180" formatCode="#,##0.000;[Red]\-#,##0.00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6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4" fillId="2" borderId="0" xfId="0" applyFont="1" applyFill="1" applyAlignment="1"/>
    <xf numFmtId="0" fontId="4" fillId="0" borderId="0" xfId="0" applyFont="1">
      <alignment vertical="center"/>
    </xf>
    <xf numFmtId="0" fontId="5" fillId="2" borderId="0" xfId="0" applyFont="1" applyFill="1" applyAlignment="1"/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176" fontId="4" fillId="0" borderId="0" xfId="1" applyNumberFormat="1" applyFont="1" applyBorder="1">
      <alignment vertical="center"/>
    </xf>
    <xf numFmtId="177" fontId="4" fillId="0" borderId="0" xfId="1" applyNumberFormat="1" applyFont="1" applyBorder="1">
      <alignment vertical="center"/>
    </xf>
    <xf numFmtId="0" fontId="4" fillId="0" borderId="3" xfId="0" applyFont="1" applyBorder="1">
      <alignment vertical="center"/>
    </xf>
    <xf numFmtId="0" fontId="6" fillId="3" borderId="8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4" fillId="0" borderId="10" xfId="0" applyFont="1" applyBorder="1">
      <alignment vertical="center"/>
    </xf>
    <xf numFmtId="0" fontId="4" fillId="0" borderId="12" xfId="0" applyFont="1" applyBorder="1">
      <alignment vertical="center"/>
    </xf>
    <xf numFmtId="38" fontId="10" fillId="0" borderId="0" xfId="1" applyFont="1">
      <alignment vertical="center"/>
    </xf>
    <xf numFmtId="0" fontId="4" fillId="0" borderId="15" xfId="0" applyFont="1" applyBorder="1">
      <alignment vertical="center"/>
    </xf>
    <xf numFmtId="176" fontId="6" fillId="3" borderId="11" xfId="1" applyNumberFormat="1" applyFont="1" applyFill="1" applyBorder="1">
      <alignment vertical="center"/>
    </xf>
    <xf numFmtId="176" fontId="6" fillId="3" borderId="13" xfId="1" applyNumberFormat="1" applyFont="1" applyFill="1" applyBorder="1">
      <alignment vertical="center"/>
    </xf>
    <xf numFmtId="176" fontId="6" fillId="3" borderId="12" xfId="1" applyNumberFormat="1" applyFont="1" applyFill="1" applyBorder="1">
      <alignment vertical="center"/>
    </xf>
    <xf numFmtId="176" fontId="6" fillId="3" borderId="16" xfId="1" applyNumberFormat="1" applyFont="1" applyFill="1" applyBorder="1">
      <alignment vertical="center"/>
    </xf>
    <xf numFmtId="176" fontId="6" fillId="3" borderId="17" xfId="1" applyNumberFormat="1" applyFont="1" applyFill="1" applyBorder="1">
      <alignment vertical="center"/>
    </xf>
    <xf numFmtId="176" fontId="6" fillId="3" borderId="10" xfId="1" applyNumberFormat="1" applyFont="1" applyFill="1" applyBorder="1">
      <alignment vertical="center"/>
    </xf>
    <xf numFmtId="176" fontId="6" fillId="3" borderId="18" xfId="1" applyNumberFormat="1" applyFont="1" applyFill="1" applyBorder="1">
      <alignment vertical="center"/>
    </xf>
    <xf numFmtId="176" fontId="6" fillId="3" borderId="19" xfId="1" applyNumberFormat="1" applyFont="1" applyFill="1" applyBorder="1">
      <alignment vertical="center"/>
    </xf>
    <xf numFmtId="176" fontId="6" fillId="3" borderId="20" xfId="1" applyNumberFormat="1" applyFont="1" applyFill="1" applyBorder="1">
      <alignment vertical="center"/>
    </xf>
    <xf numFmtId="0" fontId="4" fillId="0" borderId="21" xfId="0" applyFont="1" applyBorder="1">
      <alignment vertical="center"/>
    </xf>
    <xf numFmtId="0" fontId="4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14" xfId="0" applyFont="1" applyBorder="1">
      <alignment vertical="center"/>
    </xf>
    <xf numFmtId="0" fontId="6" fillId="3" borderId="23" xfId="0" applyFont="1" applyFill="1" applyBorder="1">
      <alignment vertical="center"/>
    </xf>
    <xf numFmtId="179" fontId="6" fillId="3" borderId="7" xfId="1" applyNumberFormat="1" applyFont="1" applyFill="1" applyBorder="1">
      <alignment vertical="center"/>
    </xf>
    <xf numFmtId="179" fontId="6" fillId="3" borderId="22" xfId="1" applyNumberFormat="1" applyFont="1" applyFill="1" applyBorder="1">
      <alignment vertical="center"/>
    </xf>
    <xf numFmtId="179" fontId="6" fillId="3" borderId="4" xfId="1" applyNumberFormat="1" applyFont="1" applyFill="1" applyBorder="1">
      <alignment vertical="center"/>
    </xf>
    <xf numFmtId="40" fontId="4" fillId="0" borderId="0" xfId="1" applyNumberFormat="1" applyFont="1" applyBorder="1">
      <alignment vertical="center"/>
    </xf>
    <xf numFmtId="179" fontId="4" fillId="0" borderId="2" xfId="1" applyNumberFormat="1" applyFont="1" applyBorder="1">
      <alignment vertical="center"/>
    </xf>
    <xf numFmtId="0" fontId="9" fillId="0" borderId="0" xfId="0" applyFont="1" applyBorder="1">
      <alignment vertical="center"/>
    </xf>
    <xf numFmtId="179" fontId="4" fillId="0" borderId="21" xfId="1" applyNumberFormat="1" applyFont="1" applyBorder="1">
      <alignment vertical="center"/>
    </xf>
    <xf numFmtId="0" fontId="4" fillId="4" borderId="5" xfId="0" applyFont="1" applyFill="1" applyBorder="1">
      <alignment vertical="center"/>
    </xf>
    <xf numFmtId="0" fontId="4" fillId="5" borderId="21" xfId="0" applyFont="1" applyFill="1" applyBorder="1">
      <alignment vertical="center"/>
    </xf>
    <xf numFmtId="0" fontId="4" fillId="5" borderId="2" xfId="0" applyFont="1" applyFill="1" applyBorder="1">
      <alignment vertical="center"/>
    </xf>
    <xf numFmtId="0" fontId="4" fillId="5" borderId="5" xfId="0" applyFont="1" applyFill="1" applyBorder="1">
      <alignment vertical="center"/>
    </xf>
    <xf numFmtId="0" fontId="4" fillId="0" borderId="0" xfId="0" applyFont="1" applyFill="1" applyBorder="1">
      <alignment vertical="center"/>
    </xf>
    <xf numFmtId="10" fontId="4" fillId="0" borderId="0" xfId="4" applyNumberFormat="1" applyFont="1" applyFill="1" applyBorder="1">
      <alignment vertical="center"/>
    </xf>
    <xf numFmtId="0" fontId="9" fillId="0" borderId="0" xfId="0" applyFont="1" applyFill="1" applyBorder="1">
      <alignment vertical="center"/>
    </xf>
    <xf numFmtId="180" fontId="4" fillId="0" borderId="0" xfId="1" applyNumberFormat="1" applyFont="1" applyFill="1" applyBorder="1">
      <alignment vertical="center"/>
    </xf>
    <xf numFmtId="38" fontId="10" fillId="0" borderId="5" xfId="1" applyFont="1" applyBorder="1">
      <alignment vertical="center"/>
    </xf>
    <xf numFmtId="0" fontId="4" fillId="0" borderId="5" xfId="0" applyFont="1" applyFill="1" applyBorder="1">
      <alignment vertical="center"/>
    </xf>
    <xf numFmtId="180" fontId="4" fillId="0" borderId="5" xfId="1" applyNumberFormat="1" applyFont="1" applyFill="1" applyBorder="1">
      <alignment vertical="center"/>
    </xf>
    <xf numFmtId="180" fontId="4" fillId="0" borderId="2" xfId="1" applyNumberFormat="1" applyFont="1" applyFill="1" applyBorder="1">
      <alignment vertical="center"/>
    </xf>
    <xf numFmtId="0" fontId="4" fillId="5" borderId="0" xfId="0" applyFont="1" applyFill="1" applyBorder="1">
      <alignment vertical="center"/>
    </xf>
    <xf numFmtId="0" fontId="4" fillId="5" borderId="6" xfId="0" applyFont="1" applyFill="1" applyBorder="1">
      <alignment vertical="center"/>
    </xf>
    <xf numFmtId="0" fontId="9" fillId="5" borderId="6" xfId="0" applyFont="1" applyFill="1" applyBorder="1">
      <alignment vertical="center"/>
    </xf>
    <xf numFmtId="40" fontId="4" fillId="0" borderId="6" xfId="1" applyNumberFormat="1" applyFont="1" applyBorder="1">
      <alignment vertical="center"/>
    </xf>
    <xf numFmtId="0" fontId="9" fillId="5" borderId="5" xfId="0" applyFont="1" applyFill="1" applyBorder="1">
      <alignment vertical="center"/>
    </xf>
    <xf numFmtId="176" fontId="6" fillId="0" borderId="0" xfId="0" applyNumberFormat="1" applyFont="1" applyFill="1" applyBorder="1" applyAlignment="1">
      <alignment horizontal="right" vertical="center"/>
    </xf>
  </cellXfs>
  <cellStyles count="5">
    <cellStyle name="パーセント" xfId="4" builtinId="5"/>
    <cellStyle name="桁区切り" xfId="1" builtinId="6"/>
    <cellStyle name="桁区切り 2" xfId="3" xr:uid="{D1E94E73-4E06-46D4-91A6-66A927AF8370}"/>
    <cellStyle name="標準" xfId="0" builtinId="0"/>
    <cellStyle name="標準 2" xfId="2" xr:uid="{9C8304D8-48D8-410C-B73D-FF8600BF0B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/>
              <a:t>株価キャッシュフロー倍率 </a:t>
            </a:r>
            <a:r>
              <a:rPr lang="en-US" altLang="ja-JP" sz="1400" b="1"/>
              <a:t>PCFR</a:t>
            </a:r>
          </a:p>
        </c:rich>
      </c:tx>
      <c:layout>
        <c:manualLayout>
          <c:xMode val="edge"/>
          <c:yMode val="edge"/>
          <c:x val="0.35389429824561397"/>
          <c:y val="1.763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56871345029249E-2"/>
          <c:y val="0.12874472222222222"/>
          <c:w val="0.87925716374269014"/>
          <c:h val="0.71353694444444449"/>
        </c:manualLayout>
      </c:layout>
      <c:lineChart>
        <c:grouping val="standard"/>
        <c:varyColors val="0"/>
        <c:ser>
          <c:idx val="0"/>
          <c:order val="0"/>
          <c:tx>
            <c:strRef>
              <c:f>PCFR!$B$49:$C$49</c:f>
              <c:strCache>
                <c:ptCount val="2"/>
                <c:pt idx="0">
                  <c:v>PCFR</c:v>
                </c:pt>
                <c:pt idx="1">
                  <c:v>指数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PCFR!$D$48:$I$48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PCFR!$D$49:$I$49</c:f>
              <c:numCache>
                <c:formatCode>#,##0.000;[Red]\-#,##0.000</c:formatCode>
                <c:ptCount val="6"/>
                <c:pt idx="0">
                  <c:v>1</c:v>
                </c:pt>
                <c:pt idx="1">
                  <c:v>0.98108249773971434</c:v>
                </c:pt>
                <c:pt idx="2">
                  <c:v>1.1326024450930547</c:v>
                </c:pt>
                <c:pt idx="3">
                  <c:v>1.3182487919715951</c:v>
                </c:pt>
                <c:pt idx="4">
                  <c:v>1.0470548852795689</c:v>
                </c:pt>
                <c:pt idx="5">
                  <c:v>1.1738325452902494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F6-474D-8D83-B850ED0775CC}"/>
            </c:ext>
          </c:extLst>
        </c:ser>
        <c:ser>
          <c:idx val="1"/>
          <c:order val="1"/>
          <c:tx>
            <c:strRef>
              <c:f>PCFR!$B$50:$C$50</c:f>
              <c:strCache>
                <c:ptCount val="2"/>
                <c:pt idx="0">
                  <c:v>PER</c:v>
                </c:pt>
                <c:pt idx="1">
                  <c:v>指数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PCFR!$D$48:$I$48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PCFR!$D$50:$I$50</c:f>
              <c:numCache>
                <c:formatCode>#,##0.000;[Red]\-#,##0.000</c:formatCode>
                <c:ptCount val="6"/>
                <c:pt idx="0">
                  <c:v>1</c:v>
                </c:pt>
                <c:pt idx="1">
                  <c:v>0.82735711489558539</c:v>
                </c:pt>
                <c:pt idx="2">
                  <c:v>0.82015071777370363</c:v>
                </c:pt>
                <c:pt idx="3">
                  <c:v>0.97147459516952728</c:v>
                </c:pt>
                <c:pt idx="4">
                  <c:v>1.000262745608349</c:v>
                </c:pt>
                <c:pt idx="5">
                  <c:v>1.1569807050592134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F6-474D-8D83-B850ED0775CC}"/>
            </c:ext>
          </c:extLst>
        </c:ser>
        <c:ser>
          <c:idx val="2"/>
          <c:order val="2"/>
          <c:tx>
            <c:strRef>
              <c:f>PCFR!$B$51:$C$51</c:f>
              <c:strCache>
                <c:ptCount val="2"/>
                <c:pt idx="0">
                  <c:v>CF利益倍率</c:v>
                </c:pt>
                <c:pt idx="1">
                  <c:v>指数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PCFR!$D$48:$I$48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PCFR!$D$51:$I$51</c:f>
              <c:numCache>
                <c:formatCode>#,##0.000;[Red]\-#,##0.000</c:formatCode>
                <c:ptCount val="6"/>
                <c:pt idx="0">
                  <c:v>1</c:v>
                </c:pt>
                <c:pt idx="1">
                  <c:v>0.84331044208994443</c:v>
                </c:pt>
                <c:pt idx="2">
                  <c:v>0.72412939008472643</c:v>
                </c:pt>
                <c:pt idx="3">
                  <c:v>0.73694328497473804</c:v>
                </c:pt>
                <c:pt idx="4">
                  <c:v>0.95531070975450705</c:v>
                </c:pt>
                <c:pt idx="5">
                  <c:v>0.98564374424729462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F6-474D-8D83-B850ED077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19327"/>
        <c:axId val="965094975"/>
      </c:lineChart>
      <c:catAx>
        <c:axId val="935619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（期間：年）</a:t>
                </a:r>
              </a:p>
            </c:rich>
          </c:tx>
          <c:layout>
            <c:manualLayout>
              <c:xMode val="edge"/>
              <c:yMode val="edge"/>
              <c:x val="0.92150438596491224"/>
              <c:y val="0.921215339233038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222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65094975"/>
        <c:crossesAt val="1"/>
        <c:auto val="1"/>
        <c:lblAlgn val="ctr"/>
        <c:lblOffset val="100"/>
        <c:noMultiLvlLbl val="1"/>
      </c:catAx>
      <c:valAx>
        <c:axId val="965094975"/>
        <c:scaling>
          <c:orientation val="minMax"/>
          <c:max val="1.4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（指数：</a:t>
                </a:r>
                <a:r>
                  <a:rPr lang="en-US" altLang="ja-JP"/>
                  <a:t>FY15=1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9.3859344726873132E-3"/>
              <c:y val="2.98411996066863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35619327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株価キャッシュフロー倍率</a:t>
            </a:r>
            <a:r>
              <a:rPr lang="ja-JP" altLang="en-US" b="1" baseline="0"/>
              <a:t> </a:t>
            </a:r>
            <a:r>
              <a:rPr lang="en-US" altLang="ja-JP" b="1"/>
              <a:t>PCFR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766520467836262E-2"/>
          <c:y val="0.15208250000000001"/>
          <c:w val="0.87486608187134507"/>
          <c:h val="0.67223416666666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PCFR!$B$20:$C$20</c:f>
              <c:strCache>
                <c:ptCount val="2"/>
                <c:pt idx="0">
                  <c:v>PCFR</c:v>
                </c:pt>
                <c:pt idx="1">
                  <c:v>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PCFR!$D$19:$I$19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PCFR!$D$20:$I$20</c:f>
              <c:numCache>
                <c:formatCode>#,##0.0;[Red]\-#,##0.0</c:formatCode>
                <c:ptCount val="6"/>
                <c:pt idx="0">
                  <c:v>15.507653142542603</c:v>
                </c:pt>
                <c:pt idx="1">
                  <c:v>15.214287079166827</c:v>
                </c:pt>
                <c:pt idx="2">
                  <c:v>17.564005866898746</c:v>
                </c:pt>
                <c:pt idx="3">
                  <c:v>20.442945021471296</c:v>
                </c:pt>
                <c:pt idx="4">
                  <c:v>16.237363982120293</c:v>
                </c:pt>
                <c:pt idx="5">
                  <c:v>18.203387959789119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7-4A25-ADCC-5145CFE33F51}"/>
            </c:ext>
          </c:extLst>
        </c:ser>
        <c:ser>
          <c:idx val="1"/>
          <c:order val="1"/>
          <c:tx>
            <c:strRef>
              <c:f>PCFR!$B$21:$C$21</c:f>
              <c:strCache>
                <c:ptCount val="2"/>
                <c:pt idx="0">
                  <c:v>PER</c:v>
                </c:pt>
                <c:pt idx="1">
                  <c:v>倍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PCFR!$D$19:$I$19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PCFR!$D$21:$I$21</c:f>
              <c:numCache>
                <c:formatCode>#,##0.0;[Red]\-#,##0.0</c:formatCode>
                <c:ptCount val="6"/>
                <c:pt idx="0">
                  <c:v>26.781497031370012</c:v>
                </c:pt>
                <c:pt idx="1">
                  <c:v>22.157862116458979</c:v>
                </c:pt>
                <c:pt idx="2">
                  <c:v>21.964864013332427</c:v>
                </c:pt>
                <c:pt idx="3">
                  <c:v>26.01754398658408</c:v>
                </c:pt>
                <c:pt idx="4">
                  <c:v>26.788533752100019</c:v>
                </c:pt>
                <c:pt idx="5">
                  <c:v>30.985675317895709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7-4A25-ADCC-5145CFE33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425823"/>
        <c:axId val="1393424575"/>
      </c:barChart>
      <c:lineChart>
        <c:grouping val="standard"/>
        <c:varyColors val="0"/>
        <c:ser>
          <c:idx val="2"/>
          <c:order val="2"/>
          <c:tx>
            <c:strRef>
              <c:f>PCFR!$B$22:$C$22</c:f>
              <c:strCache>
                <c:ptCount val="2"/>
                <c:pt idx="0">
                  <c:v>CF利益倍率</c:v>
                </c:pt>
                <c:pt idx="1">
                  <c:v>倍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PCFR!$D$19:$I$19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PCFR!$D$22:$I$22</c:f>
              <c:numCache>
                <c:formatCode>#,##0.00_);[Red]\(#,##0.00\)</c:formatCode>
                <c:ptCount val="6"/>
                <c:pt idx="0">
                  <c:v>1.7269858169512149</c:v>
                </c:pt>
                <c:pt idx="1">
                  <c:v>1.4563851727761929</c:v>
                </c:pt>
                <c:pt idx="2">
                  <c:v>1.2505611863138562</c:v>
                </c:pt>
                <c:pt idx="3">
                  <c:v>1.2726906010488099</c:v>
                </c:pt>
                <c:pt idx="4">
                  <c:v>1.6498080465276324</c:v>
                </c:pt>
                <c:pt idx="5">
                  <c:v>1.7021927668817685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27-4A25-ADCC-5145CFE33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299120"/>
        <c:axId val="873302448"/>
      </c:lineChart>
      <c:catAx>
        <c:axId val="13934258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（期間：年）</a:t>
                </a:r>
              </a:p>
            </c:rich>
          </c:tx>
          <c:layout>
            <c:manualLayout>
              <c:xMode val="edge"/>
              <c:yMode val="edge"/>
              <c:x val="0.89568201754385968"/>
              <c:y val="0.895895277777777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4575"/>
        <c:crosses val="autoZero"/>
        <c:auto val="1"/>
        <c:lblAlgn val="ctr"/>
        <c:lblOffset val="100"/>
        <c:noMultiLvlLbl val="0"/>
      </c:catAx>
      <c:valAx>
        <c:axId val="1393424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PCFR/PER</a:t>
                </a:r>
                <a:r>
                  <a:rPr lang="ja-JP" altLang="en-US"/>
                  <a:t>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7.4269005847953217E-3"/>
              <c:y val="5.514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5823"/>
        <c:crosses val="autoZero"/>
        <c:crossBetween val="between"/>
      </c:valAx>
      <c:valAx>
        <c:axId val="87330244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 sz="900"/>
                  <a:t>（</a:t>
                </a:r>
                <a:r>
                  <a:rPr lang="en-US" altLang="ja-JP" sz="900"/>
                  <a:t>CF</a:t>
                </a:r>
                <a:r>
                  <a:rPr lang="ja-JP" altLang="en-US" sz="900"/>
                  <a:t>利益倍率）</a:t>
                </a:r>
              </a:p>
            </c:rich>
          </c:tx>
          <c:layout>
            <c:manualLayout>
              <c:xMode val="edge"/>
              <c:yMode val="edge"/>
              <c:x val="0.92107061403508772"/>
              <c:y val="5.20866666666666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;[Red]\-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73299120"/>
        <c:crosses val="max"/>
        <c:crossBetween val="between"/>
      </c:valAx>
      <c:catAx>
        <c:axId val="873299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3302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53</xdr:row>
      <xdr:rowOff>47626</xdr:rowOff>
    </xdr:from>
    <xdr:to>
      <xdr:col>10</xdr:col>
      <xdr:colOff>243938</xdr:colOff>
      <xdr:row>72</xdr:row>
      <xdr:rowOff>28126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735803F-EFE5-422E-9C4B-FA25DCC27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56099</xdr:colOff>
      <xdr:row>25</xdr:row>
      <xdr:rowOff>47624</xdr:rowOff>
    </xdr:from>
    <xdr:to>
      <xdr:col>10</xdr:col>
      <xdr:colOff>261937</xdr:colOff>
      <xdr:row>44</xdr:row>
      <xdr:rowOff>28124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5C5C2E0-89AA-4404-9615-7FFD44A65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FA198-0913-4A79-9C17-796C4886E3A3}">
  <dimension ref="A1:L73"/>
  <sheetViews>
    <sheetView tabSelected="1" zoomScaleNormal="100" workbookViewId="0"/>
  </sheetViews>
  <sheetFormatPr defaultColWidth="0" defaultRowHeight="15" customHeight="1" zeroHeight="1" x14ac:dyDescent="0.7"/>
  <cols>
    <col min="1" max="1" width="0.8125" style="2" customWidth="1"/>
    <col min="2" max="3" width="9.5625" style="2" customWidth="1"/>
    <col min="4" max="4" width="10.5625" style="2" customWidth="1"/>
    <col min="5" max="10" width="9.5625" style="2" customWidth="1"/>
    <col min="11" max="11" width="8.5625" style="2" customWidth="1"/>
    <col min="12" max="12" width="0.8125" style="2" customWidth="1"/>
    <col min="13" max="16384" width="9" style="2" hidden="1"/>
  </cols>
  <sheetData>
    <row r="1" spans="2:11" x14ac:dyDescent="0.45">
      <c r="B1" s="1" t="s">
        <v>3</v>
      </c>
      <c r="C1" s="1"/>
      <c r="D1" s="1"/>
      <c r="E1" s="1"/>
      <c r="F1" s="1"/>
      <c r="G1" s="1"/>
      <c r="H1" s="1"/>
      <c r="I1" s="1"/>
      <c r="J1" s="1"/>
      <c r="K1" s="4"/>
    </row>
    <row r="2" spans="2:11" x14ac:dyDescent="0.45">
      <c r="B2" s="1" t="s">
        <v>27</v>
      </c>
      <c r="C2" s="1"/>
      <c r="D2" s="1"/>
      <c r="E2" s="1"/>
      <c r="F2" s="1"/>
      <c r="G2" s="1"/>
      <c r="H2" s="1"/>
      <c r="I2" s="1"/>
      <c r="J2" s="1"/>
      <c r="K2" s="4"/>
    </row>
    <row r="3" spans="2:11" x14ac:dyDescent="0.45">
      <c r="B3" s="1" t="s">
        <v>7</v>
      </c>
      <c r="C3" s="1"/>
      <c r="D3" s="1"/>
      <c r="E3" s="1"/>
      <c r="F3" s="1"/>
      <c r="G3" s="1"/>
      <c r="H3" s="1"/>
      <c r="I3" s="1"/>
      <c r="J3" s="1"/>
      <c r="K3" s="4"/>
    </row>
    <row r="4" spans="2:11" x14ac:dyDescent="0.45">
      <c r="B4" s="1" t="s">
        <v>0</v>
      </c>
      <c r="C4" s="1"/>
      <c r="D4" s="1"/>
      <c r="E4" s="1"/>
      <c r="F4" s="1"/>
      <c r="G4" s="1"/>
      <c r="H4" s="1"/>
      <c r="I4" s="1"/>
      <c r="J4" s="1"/>
      <c r="K4" s="4"/>
    </row>
    <row r="5" spans="2:11" ht="15" customHeight="1" x14ac:dyDescent="0.7"/>
    <row r="6" spans="2:11" x14ac:dyDescent="0.45">
      <c r="B6" s="3" t="s">
        <v>1</v>
      </c>
      <c r="C6" s="1"/>
      <c r="D6" s="1"/>
      <c r="E6" s="1"/>
      <c r="F6" s="1"/>
      <c r="G6" s="1"/>
      <c r="H6" s="1"/>
      <c r="I6" s="1"/>
      <c r="J6" s="1"/>
      <c r="K6" s="4"/>
    </row>
    <row r="7" spans="2:11" ht="15.4" thickBot="1" x14ac:dyDescent="0.75">
      <c r="B7" s="6"/>
      <c r="C7" s="6"/>
      <c r="D7" s="8"/>
      <c r="E7" s="8"/>
      <c r="F7" s="8"/>
      <c r="G7" s="8"/>
      <c r="H7" s="8"/>
      <c r="I7" s="8"/>
    </row>
    <row r="8" spans="2:11" x14ac:dyDescent="0.7">
      <c r="B8" s="8" t="s">
        <v>5</v>
      </c>
      <c r="C8" s="8" t="s">
        <v>2</v>
      </c>
      <c r="D8" s="13" t="s">
        <v>14</v>
      </c>
      <c r="E8" s="14" t="s">
        <v>15</v>
      </c>
      <c r="F8" s="14" t="s">
        <v>16</v>
      </c>
      <c r="G8" s="14" t="s">
        <v>17</v>
      </c>
      <c r="H8" s="14" t="s">
        <v>18</v>
      </c>
      <c r="I8" s="32" t="s">
        <v>19</v>
      </c>
    </row>
    <row r="9" spans="2:11" x14ac:dyDescent="0.7">
      <c r="B9" s="31" t="s">
        <v>8</v>
      </c>
      <c r="C9" s="18" t="s">
        <v>9</v>
      </c>
      <c r="D9" s="19">
        <v>504000</v>
      </c>
      <c r="E9" s="20">
        <v>504000</v>
      </c>
      <c r="F9" s="20">
        <v>495000</v>
      </c>
      <c r="G9" s="20">
        <v>488700</v>
      </c>
      <c r="H9" s="20">
        <v>482000</v>
      </c>
      <c r="I9" s="21">
        <v>482000</v>
      </c>
    </row>
    <row r="10" spans="2:11" x14ac:dyDescent="0.7">
      <c r="B10" s="7" t="s">
        <v>6</v>
      </c>
      <c r="C10" s="18" t="s">
        <v>9</v>
      </c>
      <c r="D10" s="33">
        <v>1985.3240000000001</v>
      </c>
      <c r="E10" s="34">
        <v>10581.1</v>
      </c>
      <c r="F10" s="34">
        <v>1411.7</v>
      </c>
      <c r="G10" s="34">
        <v>1244.0999999999999</v>
      </c>
      <c r="H10" s="34">
        <v>300.39999999999998</v>
      </c>
      <c r="I10" s="35">
        <v>260.3</v>
      </c>
    </row>
    <row r="11" spans="2:11" x14ac:dyDescent="0.7">
      <c r="B11" s="28" t="s">
        <v>24</v>
      </c>
      <c r="C11" s="29" t="s">
        <v>4</v>
      </c>
      <c r="D11" s="25">
        <v>181672</v>
      </c>
      <c r="E11" s="26">
        <v>184307</v>
      </c>
      <c r="F11" s="26">
        <v>183845</v>
      </c>
      <c r="G11" s="26">
        <v>195610</v>
      </c>
      <c r="H11" s="26">
        <v>244523</v>
      </c>
      <c r="I11" s="27">
        <v>214718</v>
      </c>
    </row>
    <row r="12" spans="2:11" x14ac:dyDescent="0.7">
      <c r="B12" s="30" t="s">
        <v>13</v>
      </c>
      <c r="C12" s="29" t="s">
        <v>4</v>
      </c>
      <c r="D12" s="25">
        <v>105196</v>
      </c>
      <c r="E12" s="26">
        <v>126551</v>
      </c>
      <c r="F12" s="26">
        <v>147010</v>
      </c>
      <c r="G12" s="26">
        <v>153698</v>
      </c>
      <c r="H12" s="26">
        <v>148213</v>
      </c>
      <c r="I12" s="27">
        <v>126142</v>
      </c>
    </row>
    <row r="13" spans="2:11" x14ac:dyDescent="0.7">
      <c r="B13" s="8" t="s">
        <v>11</v>
      </c>
      <c r="C13" s="16" t="s">
        <v>10</v>
      </c>
      <c r="D13" s="19">
        <v>6623</v>
      </c>
      <c r="E13" s="20">
        <v>6478</v>
      </c>
      <c r="F13" s="20">
        <v>7829</v>
      </c>
      <c r="G13" s="20">
        <v>9387</v>
      </c>
      <c r="H13" s="20">
        <v>9172</v>
      </c>
      <c r="I13" s="21">
        <v>9251</v>
      </c>
    </row>
    <row r="14" spans="2:11" ht="15.4" thickBot="1" x14ac:dyDescent="0.75">
      <c r="B14" s="12" t="s">
        <v>12</v>
      </c>
      <c r="C14" s="15" t="s">
        <v>10</v>
      </c>
      <c r="D14" s="22">
        <v>4601</v>
      </c>
      <c r="E14" s="23">
        <v>4888</v>
      </c>
      <c r="F14" s="23">
        <v>5255</v>
      </c>
      <c r="G14" s="23">
        <v>7020</v>
      </c>
      <c r="H14" s="23">
        <v>7313</v>
      </c>
      <c r="I14" s="24">
        <v>6976</v>
      </c>
    </row>
    <row r="15" spans="2:11" x14ac:dyDescent="0.7">
      <c r="B15" s="8"/>
      <c r="C15" s="8"/>
      <c r="D15" s="2" t="s">
        <v>20</v>
      </c>
    </row>
    <row r="16" spans="2:11" x14ac:dyDescent="0.7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11" x14ac:dyDescent="0.7">
      <c r="B17" s="5" t="s">
        <v>30</v>
      </c>
      <c r="C17" s="4"/>
      <c r="D17" s="4"/>
      <c r="E17" s="4"/>
      <c r="F17" s="4"/>
      <c r="G17" s="4"/>
      <c r="H17" s="4"/>
      <c r="I17" s="4"/>
      <c r="J17" s="4"/>
      <c r="K17" s="4"/>
    </row>
    <row r="18" spans="2:11" x14ac:dyDescent="0.7">
      <c r="B18" s="8"/>
      <c r="C18" s="8"/>
      <c r="D18" s="9"/>
      <c r="E18" s="9"/>
      <c r="F18" s="9"/>
      <c r="G18" s="9"/>
      <c r="H18" s="9"/>
      <c r="I18" s="9"/>
    </row>
    <row r="19" spans="2:11" x14ac:dyDescent="0.7">
      <c r="B19" s="9"/>
      <c r="C19" s="9"/>
      <c r="D19" s="40" t="str">
        <f t="shared" ref="D19:I19" si="0">D8</f>
        <v>FY15</v>
      </c>
      <c r="E19" s="40" t="str">
        <f t="shared" si="0"/>
        <v>FY16</v>
      </c>
      <c r="F19" s="40" t="str">
        <f t="shared" si="0"/>
        <v>FY17</v>
      </c>
      <c r="G19" s="40" t="str">
        <f t="shared" si="0"/>
        <v>FY18</v>
      </c>
      <c r="H19" s="40" t="str">
        <f t="shared" si="0"/>
        <v>FY19</v>
      </c>
      <c r="I19" s="40" t="str">
        <f t="shared" si="0"/>
        <v>FY20</v>
      </c>
    </row>
    <row r="20" spans="2:11" x14ac:dyDescent="0.7">
      <c r="B20" s="41" t="s">
        <v>28</v>
      </c>
      <c r="C20" s="41" t="s">
        <v>26</v>
      </c>
      <c r="D20" s="39">
        <f>AVERAGE(D13:D14)*(D9-D10)/(D11*1000)</f>
        <v>15.507653142542603</v>
      </c>
      <c r="E20" s="39">
        <f t="shared" ref="E20:I20" si="1">AVERAGE(E13:E14)*(E9-E10)/(E11*1000)</f>
        <v>15.214287079166827</v>
      </c>
      <c r="F20" s="39">
        <f t="shared" si="1"/>
        <v>17.564005866898746</v>
      </c>
      <c r="G20" s="39">
        <f t="shared" si="1"/>
        <v>20.442945021471296</v>
      </c>
      <c r="H20" s="39">
        <f t="shared" si="1"/>
        <v>16.237363982120293</v>
      </c>
      <c r="I20" s="39">
        <f t="shared" si="1"/>
        <v>18.203387959789119</v>
      </c>
    </row>
    <row r="21" spans="2:11" x14ac:dyDescent="0.7">
      <c r="B21" s="42" t="s">
        <v>29</v>
      </c>
      <c r="C21" s="42" t="s">
        <v>26</v>
      </c>
      <c r="D21" s="37">
        <f>AVERAGE(D13:D14)*(D9-D10)/(D12*1000)</f>
        <v>26.781497031370012</v>
      </c>
      <c r="E21" s="37">
        <f t="shared" ref="E21:I21" si="2">AVERAGE(E13:E14)*(E9-E10)/(E12*1000)</f>
        <v>22.157862116458979</v>
      </c>
      <c r="F21" s="37">
        <f t="shared" si="2"/>
        <v>21.964864013332427</v>
      </c>
      <c r="G21" s="37">
        <f t="shared" si="2"/>
        <v>26.01754398658408</v>
      </c>
      <c r="H21" s="37">
        <f t="shared" si="2"/>
        <v>26.788533752100019</v>
      </c>
      <c r="I21" s="37">
        <f t="shared" si="2"/>
        <v>30.985675317895709</v>
      </c>
    </row>
    <row r="22" spans="2:11" x14ac:dyDescent="0.7">
      <c r="B22" s="54" t="s">
        <v>25</v>
      </c>
      <c r="C22" s="53" t="s">
        <v>26</v>
      </c>
      <c r="D22" s="55">
        <f>D21/D20</f>
        <v>1.7269858169512149</v>
      </c>
      <c r="E22" s="55">
        <f t="shared" ref="E22:I22" si="3">E21/E20</f>
        <v>1.4563851727761929</v>
      </c>
      <c r="F22" s="55">
        <f t="shared" si="3"/>
        <v>1.2505611863138562</v>
      </c>
      <c r="G22" s="55">
        <f t="shared" si="3"/>
        <v>1.2726906010488099</v>
      </c>
      <c r="H22" s="55">
        <f t="shared" si="3"/>
        <v>1.6498080465276324</v>
      </c>
      <c r="I22" s="55">
        <f t="shared" si="3"/>
        <v>1.7021927668817685</v>
      </c>
    </row>
    <row r="23" spans="2:11" x14ac:dyDescent="0.7">
      <c r="B23" s="38" t="s">
        <v>21</v>
      </c>
      <c r="C23" s="8"/>
      <c r="D23" s="36"/>
      <c r="E23" s="36"/>
      <c r="F23" s="36"/>
      <c r="G23" s="36"/>
      <c r="H23" s="36"/>
      <c r="I23" s="36"/>
    </row>
    <row r="24" spans="2:11" x14ac:dyDescent="0.7">
      <c r="B24" s="8"/>
      <c r="C24" s="8"/>
      <c r="D24" s="8"/>
    </row>
    <row r="25" spans="2:11" x14ac:dyDescent="0.7">
      <c r="B25" s="5" t="s">
        <v>31</v>
      </c>
      <c r="C25" s="4"/>
      <c r="D25" s="4"/>
      <c r="E25" s="4"/>
      <c r="F25" s="4"/>
      <c r="G25" s="4"/>
      <c r="H25" s="4"/>
      <c r="I25" s="4"/>
      <c r="J25" s="4"/>
      <c r="K25" s="4"/>
    </row>
    <row r="26" spans="2:11" ht="15" customHeight="1" x14ac:dyDescent="0.7"/>
    <row r="27" spans="2:11" ht="15" customHeight="1" x14ac:dyDescent="0.7"/>
    <row r="28" spans="2:11" ht="15" customHeight="1" x14ac:dyDescent="0.7"/>
    <row r="29" spans="2:11" ht="15" customHeight="1" x14ac:dyDescent="0.7"/>
    <row r="30" spans="2:11" ht="15" customHeight="1" x14ac:dyDescent="0.7"/>
    <row r="31" spans="2:11" ht="15" customHeight="1" x14ac:dyDescent="0.7"/>
    <row r="32" spans="2:11" ht="15" customHeight="1" x14ac:dyDescent="0.7"/>
    <row r="33" spans="2:11" ht="15" customHeight="1" x14ac:dyDescent="0.7"/>
    <row r="34" spans="2:11" ht="15" customHeight="1" x14ac:dyDescent="0.7"/>
    <row r="35" spans="2:11" ht="15" customHeight="1" x14ac:dyDescent="0.7"/>
    <row r="36" spans="2:11" ht="15" customHeight="1" x14ac:dyDescent="0.7"/>
    <row r="37" spans="2:11" ht="15" customHeight="1" x14ac:dyDescent="0.7"/>
    <row r="38" spans="2:11" ht="15" customHeight="1" x14ac:dyDescent="0.7"/>
    <row r="39" spans="2:11" ht="15" customHeight="1" x14ac:dyDescent="0.7"/>
    <row r="40" spans="2:11" ht="15" customHeight="1" x14ac:dyDescent="0.7"/>
    <row r="41" spans="2:11" ht="15" customHeight="1" x14ac:dyDescent="0.7"/>
    <row r="42" spans="2:11" ht="15" customHeight="1" x14ac:dyDescent="0.7"/>
    <row r="43" spans="2:11" ht="15" customHeight="1" x14ac:dyDescent="0.7"/>
    <row r="44" spans="2:11" ht="15" customHeight="1" x14ac:dyDescent="0.7"/>
    <row r="45" spans="2:11" ht="15" customHeight="1" x14ac:dyDescent="0.7"/>
    <row r="46" spans="2:11" x14ac:dyDescent="0.7">
      <c r="B46" s="5" t="s">
        <v>22</v>
      </c>
      <c r="C46" s="4"/>
      <c r="D46" s="4"/>
      <c r="E46" s="4"/>
      <c r="F46" s="4"/>
      <c r="G46" s="4"/>
      <c r="H46" s="4"/>
      <c r="I46" s="4"/>
      <c r="J46" s="4"/>
      <c r="K46" s="4"/>
    </row>
    <row r="47" spans="2:11" x14ac:dyDescent="0.7">
      <c r="B47" s="8"/>
      <c r="C47" s="8"/>
      <c r="D47" s="9"/>
      <c r="E47" s="9"/>
      <c r="F47" s="48"/>
      <c r="G47" s="9"/>
      <c r="H47" s="9"/>
      <c r="I47" s="9"/>
    </row>
    <row r="48" spans="2:11" x14ac:dyDescent="0.7">
      <c r="B48" s="49"/>
      <c r="C48" s="49"/>
      <c r="D48" s="40" t="str">
        <f t="shared" ref="D48:I48" si="4">D8</f>
        <v>FY15</v>
      </c>
      <c r="E48" s="40" t="str">
        <f t="shared" si="4"/>
        <v>FY16</v>
      </c>
      <c r="F48" s="40" t="str">
        <f t="shared" si="4"/>
        <v>FY17</v>
      </c>
      <c r="G48" s="40" t="str">
        <f t="shared" si="4"/>
        <v>FY18</v>
      </c>
      <c r="H48" s="40" t="str">
        <f t="shared" si="4"/>
        <v>FY19</v>
      </c>
      <c r="I48" s="40" t="str">
        <f t="shared" si="4"/>
        <v>FY20</v>
      </c>
    </row>
    <row r="49" spans="2:9" x14ac:dyDescent="0.7">
      <c r="B49" s="52" t="str">
        <f>B20</f>
        <v>PCFR</v>
      </c>
      <c r="C49" s="52" t="s">
        <v>23</v>
      </c>
      <c r="D49" s="47">
        <f t="shared" ref="D49:I50" si="5">D20/$D20</f>
        <v>1</v>
      </c>
      <c r="E49" s="47">
        <f t="shared" si="5"/>
        <v>0.98108249773971434</v>
      </c>
      <c r="F49" s="47">
        <f t="shared" si="5"/>
        <v>1.1326024450930547</v>
      </c>
      <c r="G49" s="47">
        <f t="shared" si="5"/>
        <v>1.3182487919715951</v>
      </c>
      <c r="H49" s="47">
        <f t="shared" si="5"/>
        <v>1.0470548852795689</v>
      </c>
      <c r="I49" s="47">
        <f t="shared" si="5"/>
        <v>1.1738325452902494</v>
      </c>
    </row>
    <row r="50" spans="2:9" x14ac:dyDescent="0.7">
      <c r="B50" s="42" t="str">
        <f>B21</f>
        <v>PER</v>
      </c>
      <c r="C50" s="42" t="s">
        <v>23</v>
      </c>
      <c r="D50" s="51">
        <f t="shared" si="5"/>
        <v>1</v>
      </c>
      <c r="E50" s="51">
        <f t="shared" si="5"/>
        <v>0.82735711489558539</v>
      </c>
      <c r="F50" s="51">
        <f t="shared" si="5"/>
        <v>0.82015071777370363</v>
      </c>
      <c r="G50" s="51">
        <f t="shared" si="5"/>
        <v>0.97147459516952728</v>
      </c>
      <c r="H50" s="51">
        <f t="shared" si="5"/>
        <v>1.000262745608349</v>
      </c>
      <c r="I50" s="51">
        <f t="shared" si="5"/>
        <v>1.1569807050592134</v>
      </c>
    </row>
    <row r="51" spans="2:9" x14ac:dyDescent="0.7">
      <c r="B51" s="56" t="str">
        <f>B22</f>
        <v>CF利益倍率</v>
      </c>
      <c r="C51" s="43" t="s">
        <v>23</v>
      </c>
      <c r="D51" s="50">
        <f>D22/$D22</f>
        <v>1</v>
      </c>
      <c r="E51" s="50">
        <f t="shared" ref="E51:I51" si="6">E22/$D22</f>
        <v>0.84331044208994443</v>
      </c>
      <c r="F51" s="50">
        <f t="shared" si="6"/>
        <v>0.72412939008472643</v>
      </c>
      <c r="G51" s="50">
        <f t="shared" si="6"/>
        <v>0.73694328497473804</v>
      </c>
      <c r="H51" s="50">
        <f t="shared" si="6"/>
        <v>0.95531070975450705</v>
      </c>
      <c r="I51" s="50">
        <f t="shared" si="6"/>
        <v>0.98564374424729462</v>
      </c>
    </row>
    <row r="52" spans="2:9" x14ac:dyDescent="0.7">
      <c r="B52" s="46" t="str">
        <f t="shared" ref="B52" si="7">B23</f>
        <v>※親会社説に基づく再計算結果（一般に有価証券報告書等で公表されている数値とは異なる）</v>
      </c>
      <c r="C52" s="44"/>
      <c r="D52" s="44"/>
      <c r="E52" s="44"/>
      <c r="F52" s="44"/>
      <c r="G52" s="44"/>
      <c r="H52" s="44"/>
      <c r="I52" s="44"/>
    </row>
    <row r="53" spans="2:9" x14ac:dyDescent="0.7">
      <c r="B53" s="44"/>
      <c r="C53" s="44"/>
      <c r="D53" s="44"/>
      <c r="E53" s="44"/>
      <c r="F53" s="17"/>
    </row>
    <row r="54" spans="2:9" x14ac:dyDescent="0.7">
      <c r="B54" s="44"/>
      <c r="C54" s="44"/>
      <c r="D54" s="44"/>
      <c r="E54" s="44"/>
      <c r="F54" s="17"/>
    </row>
    <row r="55" spans="2:9" x14ac:dyDescent="0.7">
      <c r="B55" s="44"/>
      <c r="C55" s="44"/>
      <c r="D55" s="44"/>
      <c r="E55" s="44"/>
      <c r="F55" s="17"/>
    </row>
    <row r="56" spans="2:9" x14ac:dyDescent="0.7">
      <c r="B56" s="44"/>
      <c r="C56" s="57"/>
      <c r="D56" s="57"/>
      <c r="E56" s="44"/>
      <c r="F56" s="17"/>
    </row>
    <row r="57" spans="2:9" x14ac:dyDescent="0.7">
      <c r="B57" s="44"/>
      <c r="C57" s="57"/>
      <c r="D57" s="57"/>
      <c r="E57" s="44"/>
    </row>
    <row r="58" spans="2:9" x14ac:dyDescent="0.7">
      <c r="B58" s="44"/>
      <c r="C58" s="57"/>
      <c r="D58" s="57"/>
      <c r="E58" s="44"/>
    </row>
    <row r="59" spans="2:9" x14ac:dyDescent="0.7">
      <c r="B59" s="44"/>
      <c r="C59" s="44"/>
      <c r="D59" s="44"/>
      <c r="E59" s="44"/>
    </row>
    <row r="60" spans="2:9" x14ac:dyDescent="0.7">
      <c r="B60" s="44"/>
      <c r="C60" s="45"/>
      <c r="D60" s="44"/>
      <c r="E60" s="44"/>
    </row>
    <row r="61" spans="2:9" ht="15" customHeight="1" x14ac:dyDescent="0.7"/>
    <row r="62" spans="2:9" ht="15" customHeight="1" x14ac:dyDescent="0.7">
      <c r="B62" s="8"/>
      <c r="C62" s="11"/>
      <c r="D62" s="10"/>
      <c r="E62" s="8"/>
    </row>
    <row r="63" spans="2:9" ht="15" customHeight="1" x14ac:dyDescent="0.7">
      <c r="B63" s="8"/>
      <c r="C63" s="11"/>
      <c r="D63" s="10"/>
      <c r="E63" s="8"/>
    </row>
    <row r="64" spans="2:9" ht="15" customHeight="1" x14ac:dyDescent="0.7">
      <c r="B64" s="8"/>
      <c r="C64" s="11"/>
      <c r="D64" s="10"/>
      <c r="E64" s="8"/>
    </row>
    <row r="65" spans="2:5" ht="15" customHeight="1" x14ac:dyDescent="0.7">
      <c r="B65" s="8"/>
      <c r="C65" s="11"/>
      <c r="D65" s="10"/>
      <c r="E65" s="8"/>
    </row>
    <row r="66" spans="2:5" ht="15" customHeight="1" x14ac:dyDescent="0.7">
      <c r="B66" s="8"/>
      <c r="C66" s="11"/>
      <c r="D66" s="10"/>
      <c r="E66" s="8"/>
    </row>
    <row r="67" spans="2:5" ht="15" customHeight="1" x14ac:dyDescent="0.7">
      <c r="B67" s="8"/>
      <c r="C67" s="11"/>
      <c r="D67" s="10"/>
      <c r="E67" s="8"/>
    </row>
    <row r="68" spans="2:5" ht="15" customHeight="1" x14ac:dyDescent="0.7">
      <c r="B68" s="8"/>
      <c r="C68" s="11"/>
      <c r="D68" s="10"/>
      <c r="E68" s="8"/>
    </row>
    <row r="69" spans="2:5" ht="15" customHeight="1" x14ac:dyDescent="0.7">
      <c r="B69" s="8"/>
      <c r="C69" s="11"/>
      <c r="D69" s="10"/>
      <c r="E69" s="8"/>
    </row>
    <row r="70" spans="2:5" ht="15" customHeight="1" x14ac:dyDescent="0.7">
      <c r="B70" s="8"/>
      <c r="C70" s="8"/>
      <c r="D70" s="8"/>
      <c r="E70" s="8"/>
    </row>
    <row r="71" spans="2:5" ht="15" customHeight="1" x14ac:dyDescent="0.7">
      <c r="B71" s="8"/>
      <c r="C71" s="8"/>
      <c r="D71" s="8"/>
      <c r="E71" s="8"/>
    </row>
    <row r="72" spans="2:5" ht="15" customHeight="1" x14ac:dyDescent="0.7">
      <c r="B72" s="8"/>
      <c r="C72" s="8"/>
      <c r="D72" s="8"/>
      <c r="E72" s="8"/>
    </row>
    <row r="73" spans="2:5" ht="15" customHeight="1" x14ac:dyDescent="0.7"/>
  </sheetData>
  <mergeCells count="3">
    <mergeCell ref="C56:D56"/>
    <mergeCell ref="C57:D57"/>
    <mergeCell ref="C58:D58"/>
  </mergeCells>
  <phoneticPr fontId="2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5DA5E333-3049-40A1-A026-D16F11F9E3B3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PCFR!D9:I9</xm:f>
              <xm:sqref>J9</xm:sqref>
            </x14:sparkline>
            <x14:sparkline>
              <xm:f>PCFR!D10:I10</xm:f>
              <xm:sqref>J10</xm:sqref>
            </x14:sparkline>
            <x14:sparkline>
              <xm:f>PCFR!D11:I11</xm:f>
              <xm:sqref>J11</xm:sqref>
            </x14:sparkline>
            <x14:sparkline>
              <xm:f>PCFR!D12:I12</xm:f>
              <xm:sqref>J12</xm:sqref>
            </x14:sparkline>
            <x14:sparkline>
              <xm:f>PCFR!D13:I13</xm:f>
              <xm:sqref>J13</xm:sqref>
            </x14:sparkline>
            <x14:sparkline>
              <xm:f>PCFR!D14:I14</xm:f>
              <xm:sqref>J14</xm:sqref>
            </x14:sparkline>
          </x14:sparklines>
        </x14:sparklineGroup>
        <x14:sparklineGroup displayEmptyCellsAs="gap" high="1" low="1" xr2:uid="{9F041563-1953-481F-8486-B980902B104F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PCFR!D20:I20</xm:f>
              <xm:sqref>J20</xm:sqref>
            </x14:sparkline>
            <x14:sparkline>
              <xm:f>PCFR!D21:I21</xm:f>
              <xm:sqref>J21</xm:sqref>
            </x14:sparkline>
            <x14:sparkline>
              <xm:f>PCFR!D22:I22</xm:f>
              <xm:sqref>J22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PCFR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2021-09-20T02:55:40Z</dcterms:modified>
</cp:coreProperties>
</file>