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0E44E4E8-B5AA-4D94-99AE-5DB4582ECF31}" xr6:coauthVersionLast="47" xr6:coauthVersionMax="47" xr10:uidLastSave="{83169B91-A472-46BD-9AEF-7736B4F33121}"/>
  <bookViews>
    <workbookView xWindow="-98" yWindow="-98" windowWidth="20715" windowHeight="13276" xr2:uid="{68E2C076-72C9-4123-A12C-10F250F0AE54}"/>
  </bookViews>
  <sheets>
    <sheet name="SP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1" l="1"/>
  <c r="D22" i="11"/>
  <c r="E22" i="11"/>
  <c r="F22" i="11"/>
  <c r="G22" i="11"/>
  <c r="H22" i="11"/>
  <c r="I22" i="11"/>
  <c r="D21" i="11"/>
  <c r="F20" i="11"/>
  <c r="E20" i="11"/>
  <c r="D20" i="11"/>
  <c r="B53" i="11"/>
  <c r="B52" i="11"/>
  <c r="B51" i="11"/>
  <c r="B50" i="11"/>
  <c r="I49" i="11"/>
  <c r="H49" i="11"/>
  <c r="G49" i="11"/>
  <c r="F49" i="11"/>
  <c r="E49" i="11"/>
  <c r="D49" i="11"/>
  <c r="I21" i="11"/>
  <c r="H21" i="11"/>
  <c r="G21" i="11"/>
  <c r="F21" i="11"/>
  <c r="E21" i="11"/>
  <c r="D51" i="11"/>
  <c r="I20" i="11"/>
  <c r="H20" i="11"/>
  <c r="G20" i="11"/>
  <c r="D50" i="11"/>
  <c r="I19" i="11"/>
  <c r="H19" i="11"/>
  <c r="G19" i="11"/>
  <c r="F19" i="11"/>
  <c r="E19" i="11"/>
  <c r="D19" i="11"/>
  <c r="E50" i="11" l="1"/>
  <c r="I50" i="11"/>
  <c r="D53" i="11"/>
  <c r="F50" i="11"/>
  <c r="E51" i="11"/>
  <c r="G50" i="11"/>
  <c r="F51" i="11"/>
  <c r="H50" i="11"/>
  <c r="G51" i="11"/>
  <c r="H51" i="11"/>
  <c r="I51" i="11"/>
  <c r="D52" i="11"/>
  <c r="I23" i="11"/>
  <c r="I53" i="11" s="1"/>
  <c r="F23" i="11"/>
  <c r="F53" i="11" s="1"/>
  <c r="G23" i="11"/>
  <c r="E23" i="11"/>
  <c r="H23" i="11"/>
  <c r="H53" i="11" s="1"/>
  <c r="I52" i="11" l="1"/>
  <c r="G52" i="11"/>
  <c r="E53" i="11"/>
  <c r="G53" i="11"/>
  <c r="H52" i="11"/>
  <c r="E52" i="11"/>
  <c r="F52" i="11"/>
</calcChain>
</file>

<file path=xl/sharedStrings.xml><?xml version="1.0" encoding="utf-8"?>
<sst xmlns="http://schemas.openxmlformats.org/spreadsheetml/2006/main" count="41" uniqueCount="34">
  <si>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</si>
  <si>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</si>
  <si>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</si>
  <si>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</si>
  <si>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</si>
  <si>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</si>
  <si>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自己株式</t>
    <rPh sb="0" eb="4">
      <t>ジコカブシキ</t>
    </rPh>
    <phoneticPr fontId="2"/>
  </si>
  <si>
    <t>発行済株式</t>
    <rPh sb="0" eb="3">
      <t>ハッコウズ</t>
    </rPh>
    <rPh sb="3" eb="5">
      <t>カブシキ</t>
    </rPh>
    <phoneticPr fontId="2"/>
  </si>
  <si>
    <t>千株</t>
    <rPh sb="0" eb="1">
      <t>セン</t>
    </rPh>
    <rPh sb="1" eb="2">
      <t>カブ</t>
    </rPh>
    <phoneticPr fontId="2"/>
  </si>
  <si>
    <t>円</t>
    <rPh sb="0" eb="1">
      <t>エン</t>
    </rPh>
    <phoneticPr fontId="2"/>
  </si>
  <si>
    <t>最高株価</t>
    <rPh sb="0" eb="2">
      <t>サイコウ</t>
    </rPh>
    <rPh sb="2" eb="4">
      <t>カブカ</t>
    </rPh>
    <phoneticPr fontId="2"/>
  </si>
  <si>
    <t>最低株価</t>
    <rPh sb="0" eb="2">
      <t>サイテイ</t>
    </rPh>
    <rPh sb="2" eb="4">
      <t>カブカ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</si>
  <si>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</si>
  <si>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</si>
  <si>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</si>
  <si>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</si>
  <si>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</si>
  <si>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</si>
  <si>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【グラフ】ファンチャート</t>
    <phoneticPr fontId="2"/>
  </si>
  <si>
    <t>指数</t>
  </si>
  <si>
    <t>指数</t>
    <rPh sb="0" eb="2">
      <t>シスウ</t>
    </rPh>
    <phoneticPr fontId="2"/>
  </si>
  <si>
    <t>倍</t>
    <rPh sb="0" eb="1">
      <t>バイ</t>
    </rPh>
    <phoneticPr fontId="2"/>
  </si>
  <si>
    <t>一株当たり売上高 - SPS (Sales per Share)</t>
    <rPh sb="0" eb="3">
      <t>ヒトカブア</t>
    </rPh>
    <rPh sb="5" eb="7">
      <t>ウリアゲ</t>
    </rPh>
    <rPh sb="7" eb="8">
      <t>ダカ</t>
    </rPh>
    <phoneticPr fontId="3"/>
  </si>
  <si>
    <t>売上高</t>
    <rPh sb="0" eb="2">
      <t>ウリアゲ</t>
    </rPh>
    <rPh sb="2" eb="3">
      <t>ダカ</t>
    </rPh>
    <phoneticPr fontId="2"/>
  </si>
  <si>
    <t>純資産</t>
    <rPh sb="0" eb="3">
      <t>ジュンシサン</t>
    </rPh>
    <phoneticPr fontId="2"/>
  </si>
  <si>
    <t>サンプル_ライフネット生命保険</t>
    <rPh sb="11" eb="15">
      <t>セイメイホケン</t>
    </rPh>
    <phoneticPr fontId="3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</si>
  <si>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</si>
  <si>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SPS</t>
    <phoneticPr fontId="2"/>
  </si>
  <si>
    <t>BPS</t>
    <phoneticPr fontId="2"/>
  </si>
  <si>
    <t>純資産回転率</t>
    <rPh sb="0" eb="3">
      <t>ジュンシサン</t>
    </rPh>
    <rPh sb="3" eb="5">
      <t>カイテン</t>
    </rPh>
    <rPh sb="5" eb="6">
      <t>リツ</t>
    </rPh>
    <phoneticPr fontId="2"/>
  </si>
  <si>
    <t>回転</t>
    <rPh sb="0" eb="2">
      <t>カイテン</t>
    </rPh>
    <phoneticPr fontId="2"/>
  </si>
  <si>
    <t>PSR</t>
    <phoneticPr fontId="2"/>
  </si>
  <si>
    <t>【グラフ】一株当たり売上高の推移</t>
    <rPh sb="5" eb="8">
      <t>ヒトカブア</t>
    </rPh>
    <rPh sb="10" eb="13">
      <t>ウリアゲダカ</t>
    </rPh>
    <rPh sb="14" eb="16">
      <t>スイイ</t>
    </rPh>
    <phoneticPr fontId="2"/>
  </si>
  <si>
    <t>一株当たり売上高の計算</t>
    <rPh sb="0" eb="3">
      <t>ヒトカブア</t>
    </rPh>
    <rPh sb="5" eb="8">
      <t>ウリアゲダカ</t>
    </rPh>
    <rPh sb="9" eb="1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</si>
</sst>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9" formatCode="#,##0.0;[Red]\-#,##0.0"/>
    <numFmt numFmtId="180" formatCode="#,##0.000;[Red]\-#,##0.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0" xfId="1" applyNumberFormat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3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38" fontId="10" fillId="0" borderId="0" xfId="1" applyFont="1">
      <alignment vertical="center"/>
    </xf>
    <xf numFmtId="0" fontId="4" fillId="0" borderId="15" xfId="0" applyFont="1" applyBorder="1">
      <alignment vertical="center"/>
    </xf>
    <xf numFmtId="176" fontId="6" fillId="3" borderId="11" xfId="1" applyNumberFormat="1" applyFont="1" applyFill="1" applyBorder="1">
      <alignment vertical="center"/>
    </xf>
    <xf numFmtId="176" fontId="6" fillId="3" borderId="13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176" fontId="6" fillId="3" borderId="16" xfId="1" applyNumberFormat="1" applyFont="1" applyFill="1" applyBorder="1">
      <alignment vertical="center"/>
    </xf>
    <xf numFmtId="176" fontId="6" fillId="3" borderId="17" xfId="1" applyNumberFormat="1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18" xfId="1" applyNumberFormat="1" applyFont="1" applyFill="1" applyBorder="1">
      <alignment vertical="center"/>
    </xf>
    <xf numFmtId="176" fontId="6" fillId="3" borderId="19" xfId="1" applyNumberFormat="1" applyFont="1" applyFill="1" applyBorder="1">
      <alignment vertical="center"/>
    </xf>
    <xf numFmtId="176" fontId="6" fillId="3" borderId="20" xfId="1" applyNumberFormat="1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4" xfId="0" applyFont="1" applyBorder="1">
      <alignment vertical="center"/>
    </xf>
    <xf numFmtId="0" fontId="6" fillId="3" borderId="23" xfId="0" applyFont="1" applyFill="1" applyBorder="1">
      <alignment vertical="center"/>
    </xf>
    <xf numFmtId="179" fontId="6" fillId="3" borderId="7" xfId="1" applyNumberFormat="1" applyFont="1" applyFill="1" applyBorder="1">
      <alignment vertical="center"/>
    </xf>
    <xf numFmtId="179" fontId="6" fillId="3" borderId="22" xfId="1" applyNumberFormat="1" applyFont="1" applyFill="1" applyBorder="1">
      <alignment vertical="center"/>
    </xf>
    <xf numFmtId="179" fontId="6" fillId="3" borderId="4" xfId="1" applyNumberFormat="1" applyFont="1" applyFill="1" applyBorder="1">
      <alignment vertical="center"/>
    </xf>
    <xf numFmtId="40" fontId="4" fillId="0" borderId="0" xfId="1" applyNumberFormat="1" applyFont="1" applyBorder="1">
      <alignment vertical="center"/>
    </xf>
    <xf numFmtId="179" fontId="4" fillId="0" borderId="2" xfId="1" applyNumberFormat="1" applyFont="1" applyBorder="1">
      <alignment vertical="center"/>
    </xf>
    <xf numFmtId="0" fontId="9" fillId="0" borderId="0" xfId="0" applyFont="1" applyBorder="1">
      <alignment vertical="center"/>
    </xf>
    <xf numFmtId="179" fontId="4" fillId="0" borderId="21" xfId="1" applyNumberFormat="1" applyFont="1" applyBorder="1">
      <alignment vertical="center"/>
    </xf>
    <xf numFmtId="0" fontId="4" fillId="4" borderId="5" xfId="0" applyFont="1" applyFill="1" applyBorder="1">
      <alignment vertical="center"/>
    </xf>
    <xf numFmtId="0" fontId="4" fillId="5" borderId="21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10" fontId="4" fillId="0" borderId="0" xfId="4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80" fontId="4" fillId="0" borderId="0" xfId="1" applyNumberFormat="1" applyFont="1" applyFill="1" applyBorder="1">
      <alignment vertical="center"/>
    </xf>
    <xf numFmtId="38" fontId="10" fillId="0" borderId="5" xfId="1" applyFont="1" applyBorder="1">
      <alignment vertical="center"/>
    </xf>
    <xf numFmtId="0" fontId="4" fillId="0" borderId="5" xfId="0" applyFont="1" applyFill="1" applyBorder="1">
      <alignment vertical="center"/>
    </xf>
    <xf numFmtId="180" fontId="4" fillId="0" borderId="5" xfId="1" applyNumberFormat="1" applyFont="1" applyFill="1" applyBorder="1">
      <alignment vertical="center"/>
    </xf>
    <xf numFmtId="180" fontId="4" fillId="0" borderId="2" xfId="1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6" xfId="0" applyFont="1" applyFill="1" applyBorder="1">
      <alignment vertical="center"/>
    </xf>
    <xf numFmtId="40" fontId="4" fillId="0" borderId="6" xfId="1" applyNumberFormat="1" applyFont="1" applyBorder="1">
      <alignment vertical="center"/>
    </xf>
    <xf numFmtId="0" fontId="11" fillId="5" borderId="6" xfId="0" applyFont="1" applyFill="1" applyBorder="1">
      <alignment vertical="center"/>
    </xf>
    <xf numFmtId="0" fontId="11" fillId="5" borderId="5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一株当たり売上高</a:t>
            </a:r>
            <a:r>
              <a:rPr lang="ja-JP" altLang="en-US" sz="1400" b="1" baseline="0"/>
              <a:t> </a:t>
            </a:r>
            <a:r>
              <a:rPr lang="en-US" altLang="ja-JP" sz="1400" b="1" baseline="0"/>
              <a:t>S</a:t>
            </a:r>
            <a:r>
              <a:rPr lang="en-US" altLang="ja-JP" sz="1400" b="1"/>
              <a:t>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56871345029249E-2"/>
          <c:y val="0.10052261553588988"/>
          <c:w val="0.87925716374269014"/>
          <c:h val="0.74175916666666664"/>
        </c:manualLayout>
      </c:layout>
      <c:lineChart>
        <c:grouping val="standard"/>
        <c:varyColors val="0"/>
        <c:ser>
          <c:idx val="0"/>
          <c:order val="0"/>
          <c:tx>
            <c:strRef>
              <c:f>SPS!$B$50:$C$50</c:f>
              <c:strCache>
                <c:ptCount val="2"/>
                <c:pt idx="0">
                  <c:v>SPS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SPS!$D$50:$I$50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1.0551318244605064</c:v>
                </c:pt>
                <c:pt idx="2">
                  <c:v>1.1456373870578518</c:v>
                </c:pt>
                <c:pt idx="3">
                  <c:v>1.3126441873240848</c:v>
                </c:pt>
                <c:pt idx="4">
                  <c:v>1.7536117264097599</c:v>
                </c:pt>
                <c:pt idx="5">
                  <c:v>1.8333384578365457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F-4853-A32F-49B58AD4F637}"/>
            </c:ext>
          </c:extLst>
        </c:ser>
        <c:ser>
          <c:idx val="1"/>
          <c:order val="1"/>
          <c:tx>
            <c:strRef>
              <c:f>SPS!$B$51:$C$51</c:f>
              <c:strCache>
                <c:ptCount val="2"/>
                <c:pt idx="0">
                  <c:v>BPS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SPS!$D$51:$I$51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0.86793835293544019</c:v>
                </c:pt>
                <c:pt idx="2">
                  <c:v>0.85152735293123771</c:v>
                </c:pt>
                <c:pt idx="3">
                  <c:v>0.74886319011424984</c:v>
                </c:pt>
                <c:pt idx="4">
                  <c:v>0.59541442033988368</c:v>
                </c:pt>
                <c:pt idx="5">
                  <c:v>0.84837719597009942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F-4853-A32F-49B58AD4F637}"/>
            </c:ext>
          </c:extLst>
        </c:ser>
        <c:ser>
          <c:idx val="2"/>
          <c:order val="2"/>
          <c:tx>
            <c:strRef>
              <c:f>SPS!$B$52:$C$52</c:f>
              <c:strCache>
                <c:ptCount val="2"/>
                <c:pt idx="0">
                  <c:v>PSR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SPS!$D$52:$I$52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0.86293913260797983</c:v>
                </c:pt>
                <c:pt idx="2">
                  <c:v>0.78988492383935915</c:v>
                </c:pt>
                <c:pt idx="3">
                  <c:v>1.0345087020269819</c:v>
                </c:pt>
                <c:pt idx="4">
                  <c:v>0.78585016391354301</c:v>
                </c:pt>
                <c:pt idx="5">
                  <c:v>1.4325768376615751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4F-4853-A32F-49B58AD4F637}"/>
            </c:ext>
          </c:extLst>
        </c:ser>
        <c:ser>
          <c:idx val="3"/>
          <c:order val="3"/>
          <c:tx>
            <c:strRef>
              <c:f>SPS!$B$53:$C$53</c:f>
              <c:strCache>
                <c:ptCount val="2"/>
                <c:pt idx="0">
                  <c:v>純資産回転率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SPS!$D$53:$I$53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1.2156759992134949</c:v>
                </c:pt>
                <c:pt idx="2">
                  <c:v>1.3453911763541009</c:v>
                </c:pt>
                <c:pt idx="3">
                  <c:v>1.7528491247163878</c:v>
                </c:pt>
                <c:pt idx="4">
                  <c:v>2.9451952564547161</c:v>
                </c:pt>
                <c:pt idx="5">
                  <c:v>2.160994504030918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4F-4853-A32F-49B58AD4F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19327"/>
        <c:axId val="965094975"/>
      </c:line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（評価期間：年）</a:t>
                </a:r>
              </a:p>
            </c:rich>
          </c:tx>
          <c:layout>
            <c:manualLayout>
              <c:xMode val="edge"/>
              <c:yMode val="edge"/>
              <c:x val="0.92150438596491224"/>
              <c:y val="0.92121533923303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At val="1"/>
        <c:auto val="1"/>
        <c:lblAlgn val="ctr"/>
        <c:lblOffset val="100"/>
        <c:noMultiLvlLbl val="1"/>
      </c:catAx>
      <c:valAx>
        <c:axId val="965094975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（指数：</a:t>
                </a:r>
                <a:r>
                  <a:rPr lang="en-US" altLang="ja-JP"/>
                  <a:t>FY15=1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859344726873132E-3"/>
              <c:y val="2.98411996066863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一株当たり売上高 </a:t>
            </a:r>
            <a:r>
              <a:rPr lang="en-US" altLang="ja-JP" b="1"/>
              <a:t>SPS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SPS!$B$20:$C$20</c:f>
              <c:strCache>
                <c:ptCount val="2"/>
                <c:pt idx="0">
                  <c:v>SPS</c:v>
                </c:pt>
                <c:pt idx="1">
                  <c:v>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SPS!$D$20:$I$20</c:f>
              <c:numCache>
                <c:formatCode>#,##0.0;[Red]\-#,##0.0</c:formatCode>
                <c:ptCount val="6"/>
                <c:pt idx="0">
                  <c:v>187.08520179372198</c:v>
                </c:pt>
                <c:pt idx="1">
                  <c:v>197.39955029817185</c:v>
                </c:pt>
                <c:pt idx="2">
                  <c:v>214.33180174015055</c:v>
                </c:pt>
                <c:pt idx="3">
                  <c:v>245.57630266888259</c:v>
                </c:pt>
                <c:pt idx="4">
                  <c:v>328.07480370320712</c:v>
                </c:pt>
                <c:pt idx="5">
                  <c:v>342.9904953405412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0-42E5-A3EE-9B7E7DB85DC3}"/>
            </c:ext>
          </c:extLst>
        </c:ser>
        <c:ser>
          <c:idx val="1"/>
          <c:order val="1"/>
          <c:tx>
            <c:strRef>
              <c:f>SPS!$B$21:$C$21</c:f>
              <c:strCache>
                <c:ptCount val="2"/>
                <c:pt idx="0">
                  <c:v>BPS</c:v>
                </c:pt>
                <c:pt idx="1">
                  <c:v>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SPS!$D$21:$I$21</c:f>
              <c:numCache>
                <c:formatCode>#,##0.0;[Red]\-#,##0.0</c:formatCode>
                <c:ptCount val="6"/>
                <c:pt idx="0">
                  <c:v>307.38415545590436</c:v>
                </c:pt>
                <c:pt idx="1">
                  <c:v>266.79049760484895</c:v>
                </c:pt>
                <c:pt idx="2">
                  <c:v>261.74601622837031</c:v>
                </c:pt>
                <c:pt idx="3">
                  <c:v>230.18867924528303</c:v>
                </c:pt>
                <c:pt idx="4">
                  <c:v>183.02095874244199</c:v>
                </c:pt>
                <c:pt idx="5">
                  <c:v>260.77770789131728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0-42E5-A3EE-9B7E7DB8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</c:barChart>
      <c:lineChart>
        <c:grouping val="standard"/>
        <c:varyColors val="0"/>
        <c:ser>
          <c:idx val="2"/>
          <c:order val="2"/>
          <c:tx>
            <c:strRef>
              <c:f>SPS!$B$22:$C$22</c:f>
              <c:strCache>
                <c:ptCount val="2"/>
                <c:pt idx="0">
                  <c:v>PSR</c:v>
                </c:pt>
                <c:pt idx="1">
                  <c:v>倍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SPS!$D$22:$I$22</c:f>
              <c:numCache>
                <c:formatCode>#,##0.00_);[Red]\(#,##0.00\)</c:formatCode>
                <c:ptCount val="6"/>
                <c:pt idx="0">
                  <c:v>2.3892857142857142</c:v>
                </c:pt>
                <c:pt idx="1">
                  <c:v>2.0618081418383518</c:v>
                </c:pt>
                <c:pt idx="2">
                  <c:v>1.8872607644590402</c:v>
                </c:pt>
                <c:pt idx="3">
                  <c:v>2.4717368630573247</c:v>
                </c:pt>
                <c:pt idx="4">
                  <c:v>1.8776205702077151</c:v>
                </c:pt>
                <c:pt idx="5">
                  <c:v>3.4228353728414063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0-42E5-A3EE-9B7E7DB85DC3}"/>
            </c:ext>
          </c:extLst>
        </c:ser>
        <c:ser>
          <c:idx val="3"/>
          <c:order val="3"/>
          <c:tx>
            <c:strRef>
              <c:f>SPS!$B$23:$C$23</c:f>
              <c:strCache>
                <c:ptCount val="2"/>
                <c:pt idx="0">
                  <c:v>純資産回転率</c:v>
                </c:pt>
                <c:pt idx="1">
                  <c:v>回転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SPS!$D$19:$I$19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SPS!$D$23:$I$23</c:f>
              <c:numCache>
                <c:formatCode>#,##0.00_);[Red]\(#,##0.00\)</c:formatCode>
                <c:ptCount val="6"/>
                <c:pt idx="0">
                  <c:v>0.60863645205212991</c:v>
                </c:pt>
                <c:pt idx="1">
                  <c:v>0.73990472700622933</c:v>
                </c:pt>
                <c:pt idx="2">
                  <c:v>0.81885411219840143</c:v>
                </c:pt>
                <c:pt idx="3">
                  <c:v>1.0668478722500636</c:v>
                </c:pt>
                <c:pt idx="4">
                  <c:v>1.7925531914893613</c:v>
                </c:pt>
                <c:pt idx="5">
                  <c:v>1.3152600278375299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0-42E5-A3EE-9B7E7DB8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99120"/>
        <c:axId val="873302448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4269005847953217E-3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873302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（倍</a:t>
                </a:r>
                <a:r>
                  <a:rPr lang="en-US" altLang="ja-JP" sz="900"/>
                  <a:t>/</a:t>
                </a:r>
                <a:r>
                  <a:rPr lang="ja-JP" altLang="en-US" sz="900"/>
                  <a:t>回転）</a:t>
                </a:r>
              </a:p>
            </c:rich>
          </c:tx>
          <c:layout>
            <c:manualLayout>
              <c:xMode val="edge"/>
              <c:yMode val="edge"/>
              <c:x val="0.88851301169590646"/>
              <c:y val="5.2086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73299120"/>
        <c:crosses val="max"/>
        <c:crossBetween val="between"/>
      </c:valAx>
      <c:catAx>
        <c:axId val="87329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3302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55</xdr:row>
      <xdr:rowOff>47626</xdr:rowOff>
    </xdr:from>
    <xdr:to>
      <xdr:col>10</xdr:col>
      <xdr:colOff>243938</xdr:colOff>
      <xdr:row>74</xdr:row>
      <xdr:rowOff>28126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6CA854-D69A-4024-80E3-507E71A1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56099</xdr:colOff>
      <xdr:row>26</xdr:row>
      <xdr:rowOff>47624</xdr:rowOff>
    </xdr:from>
    <xdr:to>
      <xdr:col>10</xdr:col>
      <xdr:colOff>261937</xdr:colOff>
      <xdr:row>45</xdr:row>
      <xdr:rowOff>28124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2FFB152-BBF3-4F0B-A134-FB7A62D5E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002A6-7C66-40E2-9BD1-3E953626695E}">
  <dimension ref="A1:L75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22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25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6"/>
      <c r="C7" s="6"/>
      <c r="D7" s="8"/>
      <c r="E7" s="8"/>
      <c r="F7" s="8"/>
      <c r="G7" s="8"/>
      <c r="H7" s="8"/>
      <c r="I7" s="8"/>
    </row>
    <row r="8" spans="2:11" x14ac:dyDescent="0.7">
      <c r="B8" s="8" t="s">
        <v>5</v>
      </c>
      <c r="C8" s="8" t="s">
        <v>2</v>
      </c>
      <c r="D8" s="13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32" t="s">
        <v>17</v>
      </c>
    </row>
    <row r="9" spans="2:11" x14ac:dyDescent="0.7">
      <c r="B9" s="31" t="s">
        <v>7</v>
      </c>
      <c r="C9" s="18" t="s">
        <v>8</v>
      </c>
      <c r="D9" s="19">
        <v>50175</v>
      </c>
      <c r="E9" s="20">
        <v>51145</v>
      </c>
      <c r="F9" s="20">
        <v>51145</v>
      </c>
      <c r="G9" s="20">
        <v>51145</v>
      </c>
      <c r="H9" s="20">
        <v>51360.237999999998</v>
      </c>
      <c r="I9" s="21">
        <v>60611.135999999999</v>
      </c>
    </row>
    <row r="10" spans="2:11" x14ac:dyDescent="0.7">
      <c r="B10" s="7" t="s">
        <v>6</v>
      </c>
      <c r="C10" s="18" t="s">
        <v>8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0.127</v>
      </c>
    </row>
    <row r="11" spans="2:11" x14ac:dyDescent="0.7">
      <c r="B11" s="28" t="s">
        <v>23</v>
      </c>
      <c r="C11" s="29" t="s">
        <v>4</v>
      </c>
      <c r="D11" s="25">
        <v>9387</v>
      </c>
      <c r="E11" s="26">
        <v>10096</v>
      </c>
      <c r="F11" s="26">
        <v>10962</v>
      </c>
      <c r="G11" s="26">
        <v>12560</v>
      </c>
      <c r="H11" s="26">
        <v>16850</v>
      </c>
      <c r="I11" s="27">
        <v>20789</v>
      </c>
    </row>
    <row r="12" spans="2:11" x14ac:dyDescent="0.7">
      <c r="B12" s="30" t="s">
        <v>24</v>
      </c>
      <c r="C12" s="29" t="s">
        <v>4</v>
      </c>
      <c r="D12" s="25">
        <v>15423</v>
      </c>
      <c r="E12" s="26">
        <v>13645</v>
      </c>
      <c r="F12" s="26">
        <v>13387</v>
      </c>
      <c r="G12" s="26">
        <v>11773</v>
      </c>
      <c r="H12" s="26">
        <v>9400</v>
      </c>
      <c r="I12" s="27">
        <v>15806</v>
      </c>
    </row>
    <row r="13" spans="2:11" x14ac:dyDescent="0.7">
      <c r="B13" s="8" t="s">
        <v>10</v>
      </c>
      <c r="C13" s="16" t="s">
        <v>9</v>
      </c>
      <c r="D13" s="19">
        <v>539</v>
      </c>
      <c r="E13" s="20">
        <v>476</v>
      </c>
      <c r="F13" s="20">
        <v>464</v>
      </c>
      <c r="G13" s="20">
        <v>776</v>
      </c>
      <c r="H13" s="20">
        <v>762</v>
      </c>
      <c r="I13" s="21">
        <v>1785</v>
      </c>
    </row>
    <row r="14" spans="2:11" ht="15.4" thickBot="1" x14ac:dyDescent="0.75">
      <c r="B14" s="12" t="s">
        <v>11</v>
      </c>
      <c r="C14" s="15" t="s">
        <v>9</v>
      </c>
      <c r="D14" s="22">
        <v>355</v>
      </c>
      <c r="E14" s="23">
        <v>338</v>
      </c>
      <c r="F14" s="23">
        <v>345</v>
      </c>
      <c r="G14" s="23">
        <v>438</v>
      </c>
      <c r="H14" s="23">
        <v>470</v>
      </c>
      <c r="I14" s="24">
        <v>563</v>
      </c>
    </row>
    <row r="15" spans="2:11" x14ac:dyDescent="0.7">
      <c r="B15" s="8"/>
      <c r="C15" s="8"/>
      <c r="D15" s="2" t="s">
        <v>26</v>
      </c>
    </row>
    <row r="16" spans="2:11" x14ac:dyDescent="0.7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7">
      <c r="B17" s="5" t="s">
        <v>33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7">
      <c r="B18" s="8"/>
      <c r="C18" s="8"/>
      <c r="D18" s="9"/>
      <c r="E18" s="9"/>
      <c r="F18" s="9"/>
      <c r="G18" s="9"/>
      <c r="H18" s="9"/>
      <c r="I18" s="9"/>
    </row>
    <row r="19" spans="2:11" x14ac:dyDescent="0.7">
      <c r="B19" s="9"/>
      <c r="C19" s="9"/>
      <c r="D19" s="40" t="str">
        <f t="shared" ref="D19:I19" si="0">D8</f>
        <v>FY15</v>
      </c>
      <c r="E19" s="40" t="str">
        <f t="shared" si="0"/>
        <v>FY16</v>
      </c>
      <c r="F19" s="40" t="str">
        <f t="shared" si="0"/>
        <v>FY17</v>
      </c>
      <c r="G19" s="40" t="str">
        <f t="shared" si="0"/>
        <v>FY18</v>
      </c>
      <c r="H19" s="40" t="str">
        <f t="shared" si="0"/>
        <v>FY19</v>
      </c>
      <c r="I19" s="40" t="str">
        <f t="shared" si="0"/>
        <v>FY20</v>
      </c>
    </row>
    <row r="20" spans="2:11" x14ac:dyDescent="0.7">
      <c r="B20" s="41" t="s">
        <v>27</v>
      </c>
      <c r="C20" s="41" t="s">
        <v>9</v>
      </c>
      <c r="D20" s="39">
        <f>D11/(D9-D10)*1000</f>
        <v>187.08520179372198</v>
      </c>
      <c r="E20" s="39">
        <f>E11/(E9-E10)*1000</f>
        <v>197.39955029817185</v>
      </c>
      <c r="F20" s="39">
        <f>F11/(F9-F10)*1000</f>
        <v>214.33180174015055</v>
      </c>
      <c r="G20" s="39">
        <f>G11/(G9-G10)*1000</f>
        <v>245.57630266888259</v>
      </c>
      <c r="H20" s="39">
        <f t="shared" ref="H20:I20" si="1">H11/(H9-H10)*1000</f>
        <v>328.07480370320712</v>
      </c>
      <c r="I20" s="39">
        <f t="shared" si="1"/>
        <v>342.9904953405412</v>
      </c>
    </row>
    <row r="21" spans="2:11" x14ac:dyDescent="0.7">
      <c r="B21" s="42" t="s">
        <v>28</v>
      </c>
      <c r="C21" s="42" t="s">
        <v>9</v>
      </c>
      <c r="D21" s="37">
        <f>D12/(D9-D10)*1000</f>
        <v>307.38415545590436</v>
      </c>
      <c r="E21" s="37">
        <f t="shared" ref="E21:I21" si="2">E12/(E9-E10)*1000</f>
        <v>266.79049760484895</v>
      </c>
      <c r="F21" s="37">
        <f t="shared" si="2"/>
        <v>261.74601622837031</v>
      </c>
      <c r="G21" s="37">
        <f t="shared" si="2"/>
        <v>230.18867924528303</v>
      </c>
      <c r="H21" s="37">
        <f t="shared" si="2"/>
        <v>183.02095874244199</v>
      </c>
      <c r="I21" s="37">
        <f t="shared" si="2"/>
        <v>260.77770789131728</v>
      </c>
    </row>
    <row r="22" spans="2:11" x14ac:dyDescent="0.7">
      <c r="B22" s="52" t="s">
        <v>31</v>
      </c>
      <c r="C22" s="52" t="s">
        <v>21</v>
      </c>
      <c r="D22" s="36">
        <f>AVERAGE(D13:D14)/D20</f>
        <v>2.3892857142857142</v>
      </c>
      <c r="E22" s="36">
        <f t="shared" ref="E22:I22" si="3">AVERAGE(E13:E14)/E20</f>
        <v>2.0618081418383518</v>
      </c>
      <c r="F22" s="36">
        <f t="shared" si="3"/>
        <v>1.8872607644590402</v>
      </c>
      <c r="G22" s="36">
        <f t="shared" si="3"/>
        <v>2.4717368630573247</v>
      </c>
      <c r="H22" s="36">
        <f t="shared" si="3"/>
        <v>1.8776205702077151</v>
      </c>
      <c r="I22" s="36">
        <f t="shared" si="3"/>
        <v>3.4228353728414063</v>
      </c>
    </row>
    <row r="23" spans="2:11" x14ac:dyDescent="0.7">
      <c r="B23" s="55" t="s">
        <v>29</v>
      </c>
      <c r="C23" s="53" t="s">
        <v>30</v>
      </c>
      <c r="D23" s="54">
        <f>D20/D21</f>
        <v>0.60863645205212991</v>
      </c>
      <c r="E23" s="54">
        <f t="shared" ref="E23:I23" si="4">E20/E21</f>
        <v>0.73990472700622933</v>
      </c>
      <c r="F23" s="54">
        <f t="shared" si="4"/>
        <v>0.81885411219840143</v>
      </c>
      <c r="G23" s="54">
        <f t="shared" si="4"/>
        <v>1.0668478722500636</v>
      </c>
      <c r="H23" s="54">
        <f t="shared" si="4"/>
        <v>1.7925531914893613</v>
      </c>
      <c r="I23" s="54">
        <f t="shared" si="4"/>
        <v>1.3152600278375299</v>
      </c>
    </row>
    <row r="24" spans="2:11" x14ac:dyDescent="0.7">
      <c r="B24" s="38"/>
      <c r="C24" s="8"/>
      <c r="D24" s="36"/>
      <c r="E24" s="36"/>
      <c r="F24" s="36"/>
      <c r="G24" s="36"/>
      <c r="H24" s="36"/>
      <c r="I24" s="36"/>
    </row>
    <row r="25" spans="2:11" x14ac:dyDescent="0.7">
      <c r="B25" s="8"/>
      <c r="C25" s="8"/>
      <c r="D25" s="8"/>
    </row>
    <row r="26" spans="2:11" x14ac:dyDescent="0.7">
      <c r="B26" s="5" t="s">
        <v>32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pans="2:11" ht="15" customHeight="1" x14ac:dyDescent="0.7"/>
    <row r="34" spans="2:11" ht="15" customHeight="1" x14ac:dyDescent="0.7"/>
    <row r="35" spans="2:11" ht="15" customHeight="1" x14ac:dyDescent="0.7"/>
    <row r="36" spans="2:11" ht="15" customHeight="1" x14ac:dyDescent="0.7"/>
    <row r="37" spans="2:11" ht="15" customHeight="1" x14ac:dyDescent="0.7"/>
    <row r="38" spans="2:11" ht="15" customHeight="1" x14ac:dyDescent="0.7"/>
    <row r="39" spans="2:11" ht="15" customHeight="1" x14ac:dyDescent="0.7"/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x14ac:dyDescent="0.7">
      <c r="B47" s="5" t="s">
        <v>18</v>
      </c>
      <c r="C47" s="4"/>
      <c r="D47" s="4"/>
      <c r="E47" s="4"/>
      <c r="F47" s="4"/>
      <c r="G47" s="4"/>
      <c r="H47" s="4"/>
      <c r="I47" s="4"/>
      <c r="J47" s="4"/>
      <c r="K47" s="4"/>
    </row>
    <row r="48" spans="2:11" x14ac:dyDescent="0.7">
      <c r="B48" s="8"/>
      <c r="C48" s="8"/>
      <c r="D48" s="9"/>
      <c r="E48" s="9"/>
      <c r="F48" s="48"/>
      <c r="G48" s="9"/>
      <c r="H48" s="9"/>
      <c r="I48" s="9"/>
    </row>
    <row r="49" spans="2:9" x14ac:dyDescent="0.7">
      <c r="B49" s="49"/>
      <c r="C49" s="49"/>
      <c r="D49" s="40" t="str">
        <f>D8</f>
        <v>FY15</v>
      </c>
      <c r="E49" s="40" t="str">
        <f t="shared" ref="E49:I49" si="5">E8</f>
        <v>FY16</v>
      </c>
      <c r="F49" s="40" t="str">
        <f t="shared" si="5"/>
        <v>FY17</v>
      </c>
      <c r="G49" s="40" t="str">
        <f t="shared" si="5"/>
        <v>FY18</v>
      </c>
      <c r="H49" s="40" t="str">
        <f t="shared" si="5"/>
        <v>FY19</v>
      </c>
      <c r="I49" s="40" t="str">
        <f t="shared" si="5"/>
        <v>FY20</v>
      </c>
    </row>
    <row r="50" spans="2:9" x14ac:dyDescent="0.7">
      <c r="B50" s="52" t="str">
        <f>B20</f>
        <v>SPS</v>
      </c>
      <c r="C50" s="52" t="s">
        <v>20</v>
      </c>
      <c r="D50" s="47">
        <f>D20/$D20</f>
        <v>1</v>
      </c>
      <c r="E50" s="47">
        <f t="shared" ref="E50:I53" si="6">E20/$D20</f>
        <v>1.0551318244605064</v>
      </c>
      <c r="F50" s="47">
        <f t="shared" si="6"/>
        <v>1.1456373870578518</v>
      </c>
      <c r="G50" s="47">
        <f t="shared" si="6"/>
        <v>1.3126441873240848</v>
      </c>
      <c r="H50" s="47">
        <f t="shared" si="6"/>
        <v>1.7536117264097599</v>
      </c>
      <c r="I50" s="47">
        <f>I20/$D20</f>
        <v>1.8333384578365457</v>
      </c>
    </row>
    <row r="51" spans="2:9" x14ac:dyDescent="0.7">
      <c r="B51" s="42" t="str">
        <f>B21</f>
        <v>BPS</v>
      </c>
      <c r="C51" s="42" t="s">
        <v>20</v>
      </c>
      <c r="D51" s="51">
        <f>D21/$D21</f>
        <v>1</v>
      </c>
      <c r="E51" s="51">
        <f t="shared" si="6"/>
        <v>0.86793835293544019</v>
      </c>
      <c r="F51" s="51">
        <f t="shared" si="6"/>
        <v>0.85152735293123771</v>
      </c>
      <c r="G51" s="51">
        <f t="shared" si="6"/>
        <v>0.74886319011424984</v>
      </c>
      <c r="H51" s="51">
        <f t="shared" si="6"/>
        <v>0.59541442033988368</v>
      </c>
      <c r="I51" s="51">
        <f t="shared" si="6"/>
        <v>0.84837719597009942</v>
      </c>
    </row>
    <row r="52" spans="2:9" x14ac:dyDescent="0.7">
      <c r="B52" s="52" t="str">
        <f>B22</f>
        <v>PSR</v>
      </c>
      <c r="C52" s="42" t="s">
        <v>19</v>
      </c>
      <c r="D52" s="51">
        <f>D22/$D22</f>
        <v>1</v>
      </c>
      <c r="E52" s="51">
        <f t="shared" si="6"/>
        <v>0.86293913260797983</v>
      </c>
      <c r="F52" s="51">
        <f t="shared" si="6"/>
        <v>0.78988492383935915</v>
      </c>
      <c r="G52" s="51">
        <f t="shared" si="6"/>
        <v>1.0345087020269819</v>
      </c>
      <c r="H52" s="51">
        <f t="shared" si="6"/>
        <v>0.78585016391354301</v>
      </c>
      <c r="I52" s="51">
        <f t="shared" si="6"/>
        <v>1.4325768376615751</v>
      </c>
    </row>
    <row r="53" spans="2:9" x14ac:dyDescent="0.7">
      <c r="B53" s="56" t="str">
        <f>B23</f>
        <v>純資産回転率</v>
      </c>
      <c r="C53" s="43" t="s">
        <v>20</v>
      </c>
      <c r="D53" s="50">
        <f>D23/$D23</f>
        <v>1</v>
      </c>
      <c r="E53" s="50">
        <f t="shared" si="6"/>
        <v>1.2156759992134949</v>
      </c>
      <c r="F53" s="50">
        <f t="shared" si="6"/>
        <v>1.3453911763541009</v>
      </c>
      <c r="G53" s="50">
        <f t="shared" si="6"/>
        <v>1.7528491247163878</v>
      </c>
      <c r="H53" s="50">
        <f t="shared" si="6"/>
        <v>2.9451952564547161</v>
      </c>
      <c r="I53" s="50">
        <f t="shared" si="6"/>
        <v>2.160994504030918</v>
      </c>
    </row>
    <row r="54" spans="2:9" x14ac:dyDescent="0.7">
      <c r="B54" s="46"/>
      <c r="C54" s="44"/>
      <c r="D54" s="44"/>
      <c r="E54" s="44"/>
      <c r="F54" s="44"/>
      <c r="G54" s="44"/>
      <c r="H54" s="44"/>
      <c r="I54" s="44"/>
    </row>
    <row r="55" spans="2:9" x14ac:dyDescent="0.7">
      <c r="B55" s="44"/>
      <c r="C55" s="44"/>
      <c r="D55" s="44"/>
      <c r="E55" s="44"/>
      <c r="F55" s="17"/>
    </row>
    <row r="56" spans="2:9" x14ac:dyDescent="0.7">
      <c r="B56" s="44"/>
      <c r="C56" s="44"/>
      <c r="D56" s="44"/>
      <c r="E56" s="44"/>
      <c r="F56" s="17"/>
    </row>
    <row r="57" spans="2:9" x14ac:dyDescent="0.7">
      <c r="B57" s="44"/>
      <c r="C57" s="44"/>
      <c r="D57" s="44"/>
      <c r="E57" s="44"/>
      <c r="F57" s="17"/>
    </row>
    <row r="58" spans="2:9" x14ac:dyDescent="0.7">
      <c r="B58" s="44"/>
      <c r="C58" s="57"/>
      <c r="D58" s="57"/>
      <c r="E58" s="44"/>
      <c r="F58" s="17"/>
    </row>
    <row r="59" spans="2:9" x14ac:dyDescent="0.7">
      <c r="B59" s="44"/>
      <c r="C59" s="57"/>
      <c r="D59" s="57"/>
      <c r="E59" s="44"/>
    </row>
    <row r="60" spans="2:9" x14ac:dyDescent="0.7">
      <c r="B60" s="44"/>
      <c r="C60" s="57"/>
      <c r="D60" s="57"/>
      <c r="E60" s="44"/>
    </row>
    <row r="61" spans="2:9" x14ac:dyDescent="0.7">
      <c r="B61" s="44"/>
      <c r="C61" s="44"/>
      <c r="D61" s="44"/>
      <c r="E61" s="44"/>
    </row>
    <row r="62" spans="2:9" x14ac:dyDescent="0.7">
      <c r="B62" s="44"/>
      <c r="C62" s="45"/>
      <c r="D62" s="44"/>
      <c r="E62" s="44"/>
    </row>
    <row r="63" spans="2:9" ht="15" customHeight="1" x14ac:dyDescent="0.7"/>
    <row r="64" spans="2:9" ht="15" customHeight="1" x14ac:dyDescent="0.7">
      <c r="B64" s="8"/>
      <c r="C64" s="11"/>
      <c r="D64" s="10"/>
      <c r="E64" s="8"/>
    </row>
    <row r="65" spans="2:5" ht="15" customHeight="1" x14ac:dyDescent="0.7">
      <c r="B65" s="8"/>
      <c r="C65" s="11"/>
      <c r="D65" s="10"/>
      <c r="E65" s="8"/>
    </row>
    <row r="66" spans="2:5" ht="15" customHeight="1" x14ac:dyDescent="0.7">
      <c r="B66" s="8"/>
      <c r="C66" s="11"/>
      <c r="D66" s="10"/>
      <c r="E66" s="8"/>
    </row>
    <row r="67" spans="2:5" ht="15" customHeight="1" x14ac:dyDescent="0.7">
      <c r="B67" s="8"/>
      <c r="C67" s="11"/>
      <c r="D67" s="10"/>
      <c r="E67" s="8"/>
    </row>
    <row r="68" spans="2:5" ht="15" customHeight="1" x14ac:dyDescent="0.7">
      <c r="B68" s="8"/>
      <c r="C68" s="11"/>
      <c r="D68" s="10"/>
      <c r="E68" s="8"/>
    </row>
    <row r="69" spans="2:5" ht="15" customHeight="1" x14ac:dyDescent="0.7">
      <c r="B69" s="8"/>
      <c r="C69" s="11"/>
      <c r="D69" s="10"/>
      <c r="E69" s="8"/>
    </row>
    <row r="70" spans="2:5" ht="15" customHeight="1" x14ac:dyDescent="0.7">
      <c r="B70" s="8"/>
      <c r="C70" s="11"/>
      <c r="D70" s="10"/>
      <c r="E70" s="8"/>
    </row>
    <row r="71" spans="2:5" ht="15" customHeight="1" x14ac:dyDescent="0.7">
      <c r="B71" s="8"/>
      <c r="C71" s="11"/>
      <c r="D71" s="10"/>
      <c r="E71" s="8"/>
    </row>
    <row r="72" spans="2:5" ht="15" customHeight="1" x14ac:dyDescent="0.7">
      <c r="B72" s="8"/>
      <c r="C72" s="8"/>
      <c r="D72" s="8"/>
      <c r="E72" s="8"/>
    </row>
    <row r="73" spans="2:5" ht="15" customHeight="1" x14ac:dyDescent="0.7">
      <c r="B73" s="8"/>
      <c r="C73" s="8"/>
      <c r="D73" s="8"/>
      <c r="E73" s="8"/>
    </row>
    <row r="74" spans="2:5" ht="15" customHeight="1" x14ac:dyDescent="0.7">
      <c r="B74" s="8"/>
      <c r="C74" s="8"/>
      <c r="D74" s="8"/>
      <c r="E74" s="8"/>
    </row>
    <row r="75" spans="2:5" ht="15" customHeight="1" x14ac:dyDescent="0.7"/>
  </sheetData>
  <mergeCells count="3">
    <mergeCell ref="C58:D58"/>
    <mergeCell ref="C59:D59"/>
    <mergeCell ref="C60:D60"/>
  </mergeCells>
  <phoneticPr fontId="2"/>
  <pageMargins left="0.7" right="0.7" top="0.75" bottom="0.75" header="0.3" footer="0.3"/>
  <pageSetup paperSize="9" orientation="portrait" r:id="rId1"/>
  <ignoredErrors>
    <ignoredError sqref="D22: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2021-09-14T07:07:53Z</dcterms:modified>
</cp:coreProperties>
</file>