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defaultThemeVersion="166925"/>
  <xr:revisionPtr revIDLastSave="2" documentId="8_{E8E4A4D0-87A4-40E8-A10A-1831A0AE1D9D}" xr6:coauthVersionLast="47" xr6:coauthVersionMax="47" xr10:uidLastSave="{5AAF3942-39CF-4755-9BBC-343323447C90}"/>
  <bookViews>
    <workbookView xWindow="-98" yWindow="-98" windowWidth="20715" windowHeight="13276" xr2:uid="{68E2C076-72C9-4123-A12C-10F250F0AE54}"/>
  </bookViews>
  <sheets>
    <sheet name="YR" sheetId="1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15" l="1"/>
  <c r="F23" i="15"/>
  <c r="G23" i="15"/>
  <c r="H23" i="15"/>
  <c r="I23" i="15"/>
  <c r="D23" i="15"/>
  <c r="E22" i="15"/>
  <c r="F22" i="15"/>
  <c r="G22" i="15"/>
  <c r="H22" i="15"/>
  <c r="I22" i="15"/>
  <c r="D22" i="15"/>
  <c r="I21" i="15"/>
  <c r="H21" i="15"/>
  <c r="G21" i="15"/>
  <c r="F21" i="15"/>
  <c r="E21" i="15"/>
  <c r="D21" i="15"/>
  <c r="B21" i="15"/>
  <c r="I20" i="15"/>
  <c r="H20" i="15"/>
  <c r="G20" i="15"/>
  <c r="F20" i="15"/>
  <c r="E20" i="15"/>
  <c r="D20" i="15"/>
  <c r="I19" i="15"/>
  <c r="H19" i="15"/>
  <c r="G19" i="15"/>
  <c r="F19" i="15"/>
  <c r="E19" i="15"/>
  <c r="D19" i="15"/>
  <c r="I18" i="15"/>
  <c r="H18" i="15"/>
  <c r="G18" i="15"/>
  <c r="F18" i="15"/>
  <c r="E18" i="15"/>
  <c r="D18" i="15"/>
</calcChain>
</file>

<file path=xl/sharedStrings.xml><?xml version="1.0" encoding="utf-8"?>
<sst xmlns="http://schemas.openxmlformats.org/spreadsheetml/2006/main" count="35" uniqueCount="29">
  <si>
    <t>百万円</t>
    <rPh sb="0" eb="3">
      <t>ヒャクマンエン</t>
    </rPh>
    <phoneticPr fontId="3"/>
  </si>
  <si>
    <t>入力</t>
    <rPh sb="0" eb="2">
      <t>ニュウリョク</t>
    </rPh>
    <phoneticPr fontId="3"/>
  </si>
  <si>
    <t>年</t>
    <rPh sb="0" eb="1">
      <t>ネン</t>
    </rPh>
    <phoneticPr fontId="2"/>
  </si>
  <si>
    <t>経営分析</t>
    <rPh sb="0" eb="4">
      <t>ケイエイブンセキ</t>
    </rPh>
    <phoneticPr fontId="3"/>
  </si>
  <si>
    <t>評価期間</t>
    <rPh sb="0" eb="4">
      <t>ヒョウカキカン</t>
    </rPh>
    <phoneticPr fontId="2"/>
  </si>
  <si>
    <t>％</t>
    <phoneticPr fontId="2"/>
  </si>
  <si>
    <t>DPS</t>
    <phoneticPr fontId="2"/>
  </si>
  <si>
    <t>円</t>
    <rPh sb="0" eb="1">
      <t>エン</t>
    </rPh>
    <phoneticPr fontId="2"/>
  </si>
  <si>
    <t>最高株価</t>
    <rPh sb="0" eb="2">
      <t>サイコウ</t>
    </rPh>
    <rPh sb="2" eb="4">
      <t>カブカ</t>
    </rPh>
    <phoneticPr fontId="2"/>
  </si>
  <si>
    <t>最低株価</t>
    <rPh sb="0" eb="2">
      <t>サイテイ</t>
    </rPh>
    <rPh sb="2" eb="4">
      <t>カブカ</t>
    </rPh>
    <phoneticPr fontId="2"/>
  </si>
  <si>
    <t>FY15</t>
    <phoneticPr fontId="2"/>
  </si>
  <si>
    <t>FY16</t>
    <phoneticPr fontId="2"/>
  </si>
  <si>
    <t>FY17</t>
    <phoneticPr fontId="2"/>
  </si>
  <si>
    <t>FY18</t>
  </si>
  <si>
    <t>FY19</t>
  </si>
  <si>
    <t>FY20</t>
  </si>
  <si>
    <t>配当利回り</t>
    <rPh sb="0" eb="4">
      <t>ハイトウリマワ</t>
    </rPh>
    <phoneticPr fontId="2"/>
  </si>
  <si>
    <t>倍</t>
    <rPh sb="0" eb="1">
      <t>バイ</t>
    </rPh>
    <phoneticPr fontId="2"/>
  </si>
  <si>
    <t>※2015年度＝FY15=2016年3月期</t>
    <rPh sb="5" eb="7">
      <t>ネンド</t>
    </rPh>
    <rPh sb="17" eb="18">
      <t>ネン</t>
    </rPh>
    <rPh sb="19" eb="21">
      <t>ガツキ</t>
    </rPh>
    <phoneticPr fontId="2"/>
  </si>
  <si>
    <t>サンプル_トヨタ自動車</t>
    <rPh sb="8" eb="11">
      <t>ジドウシャ</t>
    </rPh>
    <phoneticPr fontId="3"/>
  </si>
  <si>
    <t>%</t>
    <phoneticPr fontId="2"/>
  </si>
  <si>
    <t>連結PER</t>
    <rPh sb="0" eb="2">
      <t>レンケツ</t>
    </rPh>
    <phoneticPr fontId="2"/>
  </si>
  <si>
    <t>国債利回り</t>
    <rPh sb="0" eb="4">
      <t>コクサイリマワ</t>
    </rPh>
    <phoneticPr fontId="2"/>
  </si>
  <si>
    <t>株式益回り</t>
    <rPh sb="0" eb="4">
      <t>カブシキエキマワ</t>
    </rPh>
    <phoneticPr fontId="2"/>
  </si>
  <si>
    <t>イールドレシオ</t>
    <phoneticPr fontId="3"/>
  </si>
  <si>
    <t>YR（配当）</t>
    <rPh sb="3" eb="5">
      <t>ハイトウ</t>
    </rPh>
    <phoneticPr fontId="2"/>
  </si>
  <si>
    <t>YR（利益）</t>
    <rPh sb="3" eb="5">
      <t>リエキ</t>
    </rPh>
    <phoneticPr fontId="2"/>
  </si>
  <si>
    <t>イールドレシオの計算</t>
    <rPh sb="8" eb="10">
      <t>ケイサン</t>
    </rPh>
    <phoneticPr fontId="2"/>
  </si>
  <si>
    <t>【グラフ】イールドレシオの推移</t>
    <rPh sb="13" eb="15">
      <t>スイイ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</si>
</sst>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;[Red]\-#,##0\ "/>
    <numFmt numFmtId="179" formatCode="#,##0.0;[Red]\-#,##0.0"/>
    <numFmt numFmtId="180" formatCode="#,##0.000;[Red]\-#,##0.000"/>
    <numFmt numFmtId="181" formatCode="0.0%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sz val="11"/>
      <color theme="8"/>
      <name val="Meiryo UI"/>
      <family val="3"/>
      <charset val="128"/>
    </font>
    <font>
      <sz val="11"/>
      <color theme="1"/>
      <name val="游ゴシック"/>
      <family val="2"/>
      <scheme val="minor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auto="1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/>
    <xf numFmtId="38" fontId="7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4" fillId="2" borderId="0" xfId="0" applyFont="1" applyFill="1" applyAlignment="1"/>
    <xf numFmtId="0" fontId="4" fillId="0" borderId="0" xfId="0" applyFont="1">
      <alignment vertical="center"/>
    </xf>
    <xf numFmtId="0" fontId="5" fillId="2" borderId="0" xfId="0" applyFont="1" applyFill="1" applyAlignment="1"/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4" fillId="0" borderId="1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6" fillId="3" borderId="7" xfId="0" applyFont="1" applyFill="1" applyBorder="1">
      <alignment vertical="center"/>
    </xf>
    <xf numFmtId="0" fontId="6" fillId="3" borderId="8" xfId="0" applyFont="1" applyFill="1" applyBorder="1">
      <alignment vertical="center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4" xfId="0" applyFont="1" applyBorder="1">
      <alignment vertical="center"/>
    </xf>
    <xf numFmtId="176" fontId="6" fillId="3" borderId="10" xfId="1" applyNumberFormat="1" applyFont="1" applyFill="1" applyBorder="1">
      <alignment vertical="center"/>
    </xf>
    <xf numFmtId="176" fontId="6" fillId="3" borderId="12" xfId="1" applyNumberFormat="1" applyFont="1" applyFill="1" applyBorder="1">
      <alignment vertical="center"/>
    </xf>
    <xf numFmtId="176" fontId="6" fillId="3" borderId="11" xfId="1" applyNumberFormat="1" applyFont="1" applyFill="1" applyBorder="1">
      <alignment vertical="center"/>
    </xf>
    <xf numFmtId="0" fontId="4" fillId="0" borderId="20" xfId="0" applyFont="1" applyBorder="1">
      <alignment vertical="center"/>
    </xf>
    <xf numFmtId="0" fontId="4" fillId="0" borderId="19" xfId="0" applyFont="1" applyBorder="1">
      <alignment vertical="center"/>
    </xf>
    <xf numFmtId="0" fontId="6" fillId="3" borderId="22" xfId="0" applyFont="1" applyFill="1" applyBorder="1">
      <alignment vertical="center"/>
    </xf>
    <xf numFmtId="40" fontId="4" fillId="0" borderId="0" xfId="1" applyNumberFormat="1" applyFont="1" applyBorder="1">
      <alignment vertical="center"/>
    </xf>
    <xf numFmtId="0" fontId="9" fillId="0" borderId="0" xfId="0" applyFont="1" applyBorder="1">
      <alignment vertical="center"/>
    </xf>
    <xf numFmtId="0" fontId="4" fillId="4" borderId="5" xfId="0" applyFont="1" applyFill="1" applyBorder="1">
      <alignment vertical="center"/>
    </xf>
    <xf numFmtId="0" fontId="4" fillId="5" borderId="20" xfId="0" applyFont="1" applyFill="1" applyBorder="1">
      <alignment vertical="center"/>
    </xf>
    <xf numFmtId="0" fontId="4" fillId="5" borderId="2" xfId="0" applyFont="1" applyFill="1" applyBorder="1">
      <alignment vertical="center"/>
    </xf>
    <xf numFmtId="0" fontId="4" fillId="5" borderId="5" xfId="0" applyFont="1" applyFill="1" applyBorder="1">
      <alignment vertical="center"/>
    </xf>
    <xf numFmtId="0" fontId="9" fillId="5" borderId="5" xfId="0" applyFont="1" applyFill="1" applyBorder="1">
      <alignment vertical="center"/>
    </xf>
    <xf numFmtId="40" fontId="4" fillId="0" borderId="20" xfId="1" applyNumberFormat="1" applyFont="1" applyBorder="1">
      <alignment vertical="center"/>
    </xf>
    <xf numFmtId="40" fontId="4" fillId="0" borderId="2" xfId="1" applyNumberFormat="1" applyFont="1" applyBorder="1">
      <alignment vertical="center"/>
    </xf>
    <xf numFmtId="0" fontId="9" fillId="5" borderId="2" xfId="0" applyFont="1" applyFill="1" applyBorder="1">
      <alignment vertical="center"/>
    </xf>
    <xf numFmtId="0" fontId="4" fillId="0" borderId="13" xfId="0" applyFont="1" applyBorder="1">
      <alignment vertical="center"/>
    </xf>
    <xf numFmtId="176" fontId="6" fillId="3" borderId="23" xfId="1" applyNumberFormat="1" applyFont="1" applyFill="1" applyBorder="1">
      <alignment vertical="center"/>
    </xf>
    <xf numFmtId="176" fontId="6" fillId="3" borderId="24" xfId="1" applyNumberFormat="1" applyFont="1" applyFill="1" applyBorder="1">
      <alignment vertical="center"/>
    </xf>
    <xf numFmtId="176" fontId="6" fillId="3" borderId="14" xfId="1" applyNumberFormat="1" applyFont="1" applyFill="1" applyBorder="1">
      <alignment vertical="center"/>
    </xf>
    <xf numFmtId="0" fontId="8" fillId="0" borderId="3" xfId="0" applyFont="1" applyBorder="1">
      <alignment vertical="center"/>
    </xf>
    <xf numFmtId="0" fontId="8" fillId="0" borderId="2" xfId="0" applyFont="1" applyBorder="1">
      <alignment vertical="center"/>
    </xf>
    <xf numFmtId="176" fontId="6" fillId="3" borderId="6" xfId="1" applyNumberFormat="1" applyFont="1" applyFill="1" applyBorder="1">
      <alignment vertical="center"/>
    </xf>
    <xf numFmtId="176" fontId="6" fillId="3" borderId="21" xfId="1" applyNumberFormat="1" applyFont="1" applyFill="1" applyBorder="1">
      <alignment vertical="center"/>
    </xf>
    <xf numFmtId="176" fontId="6" fillId="3" borderId="4" xfId="1" applyNumberFormat="1" applyFont="1" applyFill="1" applyBorder="1">
      <alignment vertical="center"/>
    </xf>
    <xf numFmtId="40" fontId="6" fillId="3" borderId="15" xfId="1" applyNumberFormat="1" applyFont="1" applyFill="1" applyBorder="1">
      <alignment vertical="center"/>
    </xf>
    <xf numFmtId="40" fontId="6" fillId="3" borderId="16" xfId="1" applyNumberFormat="1" applyFont="1" applyFill="1" applyBorder="1">
      <alignment vertical="center"/>
    </xf>
    <xf numFmtId="40" fontId="6" fillId="3" borderId="9" xfId="1" applyNumberFormat="1" applyFont="1" applyFill="1" applyBorder="1">
      <alignment vertical="center"/>
    </xf>
    <xf numFmtId="179" fontId="6" fillId="3" borderId="17" xfId="1" applyNumberFormat="1" applyFont="1" applyFill="1" applyBorder="1">
      <alignment vertical="center"/>
    </xf>
    <xf numFmtId="179" fontId="6" fillId="3" borderId="18" xfId="1" applyNumberFormat="1" applyFont="1" applyFill="1" applyBorder="1">
      <alignment vertical="center"/>
    </xf>
    <xf numFmtId="179" fontId="6" fillId="3" borderId="19" xfId="1" applyNumberFormat="1" applyFont="1" applyFill="1" applyBorder="1">
      <alignment vertical="center"/>
    </xf>
    <xf numFmtId="181" fontId="4" fillId="0" borderId="0" xfId="4" applyNumberFormat="1" applyFont="1">
      <alignment vertical="center"/>
    </xf>
    <xf numFmtId="180" fontId="4" fillId="0" borderId="5" xfId="1" applyNumberFormat="1" applyFont="1" applyBorder="1">
      <alignment vertical="center"/>
    </xf>
    <xf numFmtId="180" fontId="4" fillId="0" borderId="2" xfId="1" applyNumberFormat="1" applyFont="1" applyBorder="1">
      <alignment vertical="center"/>
    </xf>
  </cellXfs>
  <cellStyles count="5">
    <cellStyle name="パーセント" xfId="4" builtinId="5"/>
    <cellStyle name="桁区切り" xfId="1" builtinId="6"/>
    <cellStyle name="桁区切り 2" xfId="3" xr:uid="{D1E94E73-4E06-46D4-91A6-66A927AF8370}"/>
    <cellStyle name="標準" xfId="0" builtinId="0"/>
    <cellStyle name="標準 2" xfId="2" xr:uid="{9C8304D8-48D8-410C-B73D-FF8600BF0B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en-US" b="1"/>
              <a:t>イールドレシオ</a:t>
            </a:r>
            <a:endParaRPr lang="en-US" altLang="ja-JP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2766520467836262E-2"/>
          <c:y val="0.15208250000000001"/>
          <c:w val="0.87486608187134507"/>
          <c:h val="0.672234166666666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YR!$B$19:$C$19</c:f>
              <c:strCache>
                <c:ptCount val="2"/>
                <c:pt idx="0">
                  <c:v>配当利回り</c:v>
                </c:pt>
                <c:pt idx="1">
                  <c:v>％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YR!$D$18:$I$18</c:f>
              <c:strCache>
                <c:ptCount val="6"/>
                <c:pt idx="0">
                  <c:v>FY15</c:v>
                </c:pt>
                <c:pt idx="1">
                  <c:v>FY16</c:v>
                </c:pt>
                <c:pt idx="2">
                  <c:v>FY17</c:v>
                </c:pt>
                <c:pt idx="3">
                  <c:v>FY18</c:v>
                </c:pt>
                <c:pt idx="4">
                  <c:v>FY19</c:v>
                </c:pt>
                <c:pt idx="5">
                  <c:v>FY20</c:v>
                </c:pt>
              </c:strCache>
            </c:strRef>
          </c:cat>
          <c:val>
            <c:numRef>
              <c:f>YR!$D$19:$I$19</c:f>
              <c:numCache>
                <c:formatCode>#,##0.00_);[Red]\(#,##0.00\)</c:formatCode>
                <c:ptCount val="6"/>
                <c:pt idx="0">
                  <c:v>2.9274412769220044</c:v>
                </c:pt>
                <c:pt idx="1">
                  <c:v>3.4622042700519327</c:v>
                </c:pt>
                <c:pt idx="2">
                  <c:v>3.2648215478222156</c:v>
                </c:pt>
                <c:pt idx="3">
                  <c:v>3.2184916977543705</c:v>
                </c:pt>
                <c:pt idx="4">
                  <c:v>3.172314347512617</c:v>
                </c:pt>
                <c:pt idx="5">
                  <c:v>3.2334119232064666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C9-40B6-8B30-F934E996556D}"/>
            </c:ext>
          </c:extLst>
        </c:ser>
        <c:ser>
          <c:idx val="1"/>
          <c:order val="1"/>
          <c:tx>
            <c:strRef>
              <c:f>YR!$B$20:$C$20</c:f>
              <c:strCache>
                <c:ptCount val="2"/>
                <c:pt idx="0">
                  <c:v>株式益回り</c:v>
                </c:pt>
                <c:pt idx="1">
                  <c:v>％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YR!$D$18:$I$18</c:f>
              <c:strCache>
                <c:ptCount val="6"/>
                <c:pt idx="0">
                  <c:v>FY15</c:v>
                </c:pt>
                <c:pt idx="1">
                  <c:v>FY16</c:v>
                </c:pt>
                <c:pt idx="2">
                  <c:v>FY17</c:v>
                </c:pt>
                <c:pt idx="3">
                  <c:v>FY18</c:v>
                </c:pt>
                <c:pt idx="4">
                  <c:v>FY19</c:v>
                </c:pt>
                <c:pt idx="5">
                  <c:v>FY20</c:v>
                </c:pt>
              </c:strCache>
            </c:strRef>
          </c:cat>
          <c:val>
            <c:numRef>
              <c:f>YR!$D$20:$I$20</c:f>
              <c:numCache>
                <c:formatCode>#,##0.00_);[Red]\(#,##0.00\)</c:formatCode>
                <c:ptCount val="6"/>
                <c:pt idx="0">
                  <c:v>12.5</c:v>
                </c:pt>
                <c:pt idx="1">
                  <c:v>10</c:v>
                </c:pt>
                <c:pt idx="2">
                  <c:v>12.345679012345681</c:v>
                </c:pt>
                <c:pt idx="3">
                  <c:v>10</c:v>
                </c:pt>
                <c:pt idx="4">
                  <c:v>11.235955056179774</c:v>
                </c:pt>
                <c:pt idx="5">
                  <c:v>9.3457943925233664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C9-40B6-8B30-F934E99655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6842863"/>
        <c:axId val="1166835375"/>
      </c:barChart>
      <c:lineChart>
        <c:grouping val="standard"/>
        <c:varyColors val="0"/>
        <c:ser>
          <c:idx val="2"/>
          <c:order val="2"/>
          <c:tx>
            <c:strRef>
              <c:f>YR!$B$21:$C$21</c:f>
              <c:strCache>
                <c:ptCount val="2"/>
                <c:pt idx="0">
                  <c:v>国債利回り</c:v>
                </c:pt>
                <c:pt idx="1">
                  <c:v>％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3"/>
              </a:solidFill>
              <a:ln w="9525">
                <a:solidFill>
                  <a:schemeClr val="bg1"/>
                </a:solidFill>
              </a:ln>
              <a:effectLst/>
            </c:spPr>
          </c:marker>
          <c:cat>
            <c:strRef>
              <c:f>YR!$D$18:$I$18</c:f>
              <c:strCache>
                <c:ptCount val="6"/>
                <c:pt idx="0">
                  <c:v>FY15</c:v>
                </c:pt>
                <c:pt idx="1">
                  <c:v>FY16</c:v>
                </c:pt>
                <c:pt idx="2">
                  <c:v>FY17</c:v>
                </c:pt>
                <c:pt idx="3">
                  <c:v>FY18</c:v>
                </c:pt>
                <c:pt idx="4">
                  <c:v>FY19</c:v>
                </c:pt>
                <c:pt idx="5">
                  <c:v>FY20</c:v>
                </c:pt>
              </c:strCache>
            </c:strRef>
          </c:cat>
          <c:val>
            <c:numRef>
              <c:f>YR!$D$21:$I$21</c:f>
              <c:numCache>
                <c:formatCode>#,##0.00_);[Red]\(#,##0.00\)</c:formatCode>
                <c:ptCount val="6"/>
                <c:pt idx="0">
                  <c:v>0.27</c:v>
                </c:pt>
                <c:pt idx="1">
                  <c:v>-0.04</c:v>
                </c:pt>
                <c:pt idx="2">
                  <c:v>0.05</c:v>
                </c:pt>
                <c:pt idx="3">
                  <c:v>0.04</c:v>
                </c:pt>
                <c:pt idx="4">
                  <c:v>-0.12</c:v>
                </c:pt>
                <c:pt idx="5">
                  <c:v>0.04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DC9-40B6-8B30-F934E996556D}"/>
            </c:ext>
          </c:extLst>
        </c:ser>
        <c:ser>
          <c:idx val="3"/>
          <c:order val="3"/>
          <c:tx>
            <c:strRef>
              <c:f>YR!$B$22:$C$22</c:f>
              <c:strCache>
                <c:ptCount val="2"/>
                <c:pt idx="0">
                  <c:v>YR（配当）</c:v>
                </c:pt>
                <c:pt idx="1">
                  <c:v>倍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4"/>
              </a:solidFill>
              <a:ln w="9525">
                <a:solidFill>
                  <a:schemeClr val="bg1"/>
                </a:solidFill>
              </a:ln>
              <a:effectLst/>
            </c:spPr>
          </c:marker>
          <c:cat>
            <c:strRef>
              <c:f>YR!$D$18:$I$18</c:f>
              <c:strCache>
                <c:ptCount val="6"/>
                <c:pt idx="0">
                  <c:v>FY15</c:v>
                </c:pt>
                <c:pt idx="1">
                  <c:v>FY16</c:v>
                </c:pt>
                <c:pt idx="2">
                  <c:v>FY17</c:v>
                </c:pt>
                <c:pt idx="3">
                  <c:v>FY18</c:v>
                </c:pt>
                <c:pt idx="4">
                  <c:v>FY19</c:v>
                </c:pt>
                <c:pt idx="5">
                  <c:v>FY20</c:v>
                </c:pt>
              </c:strCache>
            </c:strRef>
          </c:cat>
          <c:val>
            <c:numRef>
              <c:f>YR!$D$22:$I$22</c:f>
              <c:numCache>
                <c:formatCode>#,##0.000;[Red]\-#,##0.000</c:formatCode>
                <c:ptCount val="6"/>
                <c:pt idx="0">
                  <c:v>9.2230714285714305E-2</c:v>
                </c:pt>
                <c:pt idx="1">
                  <c:v>-1.1553333333333336E-2</c:v>
                </c:pt>
                <c:pt idx="2">
                  <c:v>1.5314772727272729E-2</c:v>
                </c:pt>
                <c:pt idx="3">
                  <c:v>1.2428181818181819E-2</c:v>
                </c:pt>
                <c:pt idx="4">
                  <c:v>-3.782727272727273E-2</c:v>
                </c:pt>
                <c:pt idx="5">
                  <c:v>1.2370833333333334E-2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DC9-40B6-8B30-F934E996556D}"/>
            </c:ext>
          </c:extLst>
        </c:ser>
        <c:ser>
          <c:idx val="4"/>
          <c:order val="4"/>
          <c:tx>
            <c:strRef>
              <c:f>YR!$B$23:$C$23</c:f>
              <c:strCache>
                <c:ptCount val="2"/>
                <c:pt idx="0">
                  <c:v>YR（利益）</c:v>
                </c:pt>
                <c:pt idx="1">
                  <c:v>倍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5"/>
              </a:solidFill>
              <a:ln w="9525">
                <a:solidFill>
                  <a:schemeClr val="bg1"/>
                </a:solidFill>
              </a:ln>
              <a:effectLst/>
            </c:spPr>
          </c:marker>
          <c:cat>
            <c:strRef>
              <c:f>YR!$D$18:$I$18</c:f>
              <c:strCache>
                <c:ptCount val="6"/>
                <c:pt idx="0">
                  <c:v>FY15</c:v>
                </c:pt>
                <c:pt idx="1">
                  <c:v>FY16</c:v>
                </c:pt>
                <c:pt idx="2">
                  <c:v>FY17</c:v>
                </c:pt>
                <c:pt idx="3">
                  <c:v>FY18</c:v>
                </c:pt>
                <c:pt idx="4">
                  <c:v>FY19</c:v>
                </c:pt>
                <c:pt idx="5">
                  <c:v>FY20</c:v>
                </c:pt>
              </c:strCache>
            </c:strRef>
          </c:cat>
          <c:val>
            <c:numRef>
              <c:f>YR!$D$23:$I$23</c:f>
              <c:numCache>
                <c:formatCode>#,##0.000;[Red]\-#,##0.000</c:formatCode>
                <c:ptCount val="6"/>
                <c:pt idx="0">
                  <c:v>2.1600000000000001E-2</c:v>
                </c:pt>
                <c:pt idx="1">
                  <c:v>-4.0000000000000001E-3</c:v>
                </c:pt>
                <c:pt idx="2">
                  <c:v>4.0499999999999998E-3</c:v>
                </c:pt>
                <c:pt idx="3">
                  <c:v>4.0000000000000001E-3</c:v>
                </c:pt>
                <c:pt idx="4">
                  <c:v>-1.068E-2</c:v>
                </c:pt>
                <c:pt idx="5">
                  <c:v>4.2799999999999991E-3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DC9-40B6-8B30-F934E99655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3425823"/>
        <c:axId val="1393424575"/>
      </c:lineChart>
      <c:catAx>
        <c:axId val="13934258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91424926900584791"/>
              <c:y val="0.857089722222222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285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393424575"/>
        <c:crosses val="autoZero"/>
        <c:auto val="1"/>
        <c:lblAlgn val="ctr"/>
        <c:lblOffset val="100"/>
        <c:noMultiLvlLbl val="0"/>
      </c:catAx>
      <c:valAx>
        <c:axId val="13934245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（国債</a:t>
                </a:r>
                <a:r>
                  <a:rPr lang="en-US" altLang="ja-JP"/>
                  <a:t>%/</a:t>
                </a:r>
                <a:r>
                  <a:rPr lang="ja-JP" altLang="en-US"/>
                  <a:t>レシオ）</a:t>
                </a:r>
                <a:endParaRPr lang="en-US" altLang="ja-JP"/>
              </a:p>
            </c:rich>
          </c:tx>
          <c:layout>
            <c:manualLayout>
              <c:xMode val="edge"/>
              <c:yMode val="edge"/>
              <c:x val="7.4269005847953217E-3"/>
              <c:y val="5.514722222222222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.00_ ;[Red]\-#,##0.00\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393425823"/>
        <c:crosses val="autoZero"/>
        <c:crossBetween val="between"/>
      </c:valAx>
      <c:valAx>
        <c:axId val="1166835375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en-US" altLang="ja-JP"/>
                  <a:t>(</a:t>
                </a:r>
                <a:r>
                  <a:rPr lang="ja-JP" altLang="en-US"/>
                  <a:t>配当</a:t>
                </a:r>
                <a:r>
                  <a:rPr lang="en-US" altLang="ja-JP"/>
                  <a:t>/</a:t>
                </a:r>
                <a:r>
                  <a:rPr lang="ja-JP" altLang="en-US"/>
                  <a:t>益回り：</a:t>
                </a:r>
                <a:r>
                  <a:rPr lang="en-US" altLang="ja-JP"/>
                  <a:t>%)</a:t>
                </a:r>
              </a:p>
            </c:rich>
          </c:tx>
          <c:layout>
            <c:manualLayout>
              <c:xMode val="edge"/>
              <c:yMode val="edge"/>
              <c:x val="0.95582850877192982"/>
              <c:y val="5.514722222222226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.0_ ;[Red]\-#,##0.0\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166842863"/>
        <c:crosses val="max"/>
        <c:crossBetween val="between"/>
      </c:valAx>
      <c:catAx>
        <c:axId val="116684286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66835375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048918128654971E-2"/>
          <c:y val="0.91774777777777783"/>
          <c:w val="0.96045438596491228"/>
          <c:h val="6.10855555555555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56099</xdr:colOff>
      <xdr:row>26</xdr:row>
      <xdr:rowOff>47624</xdr:rowOff>
    </xdr:from>
    <xdr:to>
      <xdr:col>10</xdr:col>
      <xdr:colOff>261937</xdr:colOff>
      <xdr:row>45</xdr:row>
      <xdr:rowOff>28124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784D97E6-1FC8-42B9-B6C4-2C9531C0B1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6E6E5-5452-4CED-8451-41D0CBC062B7}">
  <dimension ref="A1:L46"/>
  <sheetViews>
    <sheetView tabSelected="1" zoomScaleNormal="100" workbookViewId="0">
      <selection activeCell="B1" sqref="B1"/>
    </sheetView>
  </sheetViews>
  <sheetFormatPr defaultColWidth="0" defaultRowHeight="15" customHeight="1" zeroHeight="1" x14ac:dyDescent="0.7"/>
  <cols>
    <col min="1" max="1" width="0.8125" style="2" customWidth="1"/>
    <col min="2" max="3" width="9.5625" style="2" customWidth="1"/>
    <col min="4" max="4" width="10.5625" style="2" customWidth="1"/>
    <col min="5" max="10" width="9.5625" style="2" customWidth="1"/>
    <col min="11" max="11" width="8.5625" style="2" customWidth="1"/>
    <col min="12" max="12" width="0.8125" style="2" customWidth="1"/>
    <col min="13" max="16384" width="9" style="2" hidden="1"/>
  </cols>
  <sheetData>
    <row r="1" spans="2:11" x14ac:dyDescent="0.45">
      <c r="B1" s="1" t="s">
        <v>3</v>
      </c>
      <c r="C1" s="1"/>
      <c r="D1" s="1"/>
      <c r="E1" s="1"/>
      <c r="F1" s="1"/>
      <c r="G1" s="1"/>
      <c r="H1" s="1"/>
      <c r="I1" s="1"/>
      <c r="J1" s="1"/>
      <c r="K1" s="4"/>
    </row>
    <row r="2" spans="2:11" x14ac:dyDescent="0.45">
      <c r="B2" s="1" t="s">
        <v>24</v>
      </c>
      <c r="C2" s="1"/>
      <c r="D2" s="1"/>
      <c r="E2" s="1"/>
      <c r="F2" s="1"/>
      <c r="G2" s="1"/>
      <c r="H2" s="1"/>
      <c r="I2" s="1"/>
      <c r="J2" s="1"/>
      <c r="K2" s="4"/>
    </row>
    <row r="3" spans="2:11" x14ac:dyDescent="0.45">
      <c r="B3" s="1" t="s">
        <v>19</v>
      </c>
      <c r="C3" s="1"/>
      <c r="D3" s="1"/>
      <c r="E3" s="1"/>
      <c r="F3" s="1"/>
      <c r="G3" s="1"/>
      <c r="H3" s="1"/>
      <c r="I3" s="1"/>
      <c r="J3" s="1"/>
      <c r="K3" s="4"/>
    </row>
    <row r="4" spans="2:11" x14ac:dyDescent="0.45">
      <c r="B4" s="1" t="s">
        <v>0</v>
      </c>
      <c r="C4" s="1"/>
      <c r="D4" s="1"/>
      <c r="E4" s="1"/>
      <c r="F4" s="1"/>
      <c r="G4" s="1"/>
      <c r="H4" s="1"/>
      <c r="I4" s="1"/>
      <c r="J4" s="1"/>
      <c r="K4" s="4"/>
    </row>
    <row r="5" spans="2:11" ht="15" customHeight="1" x14ac:dyDescent="0.7"/>
    <row r="6" spans="2:11" x14ac:dyDescent="0.45">
      <c r="B6" s="3" t="s">
        <v>1</v>
      </c>
      <c r="C6" s="1"/>
      <c r="D6" s="1"/>
      <c r="E6" s="1"/>
      <c r="F6" s="1"/>
      <c r="G6" s="1"/>
      <c r="H6" s="1"/>
      <c r="I6" s="1"/>
      <c r="J6" s="1"/>
      <c r="K6" s="4"/>
    </row>
    <row r="7" spans="2:11" ht="15.4" thickBot="1" x14ac:dyDescent="0.75">
      <c r="B7" s="6"/>
      <c r="C7" s="6"/>
      <c r="D7" s="7"/>
      <c r="E7" s="7"/>
      <c r="F7" s="7"/>
      <c r="G7" s="7"/>
      <c r="H7" s="7"/>
      <c r="I7" s="7"/>
    </row>
    <row r="8" spans="2:11" x14ac:dyDescent="0.7">
      <c r="B8" s="7" t="s">
        <v>4</v>
      </c>
      <c r="C8" s="7" t="s">
        <v>2</v>
      </c>
      <c r="D8" s="10" t="s">
        <v>10</v>
      </c>
      <c r="E8" s="11" t="s">
        <v>11</v>
      </c>
      <c r="F8" s="11" t="s">
        <v>12</v>
      </c>
      <c r="G8" s="11" t="s">
        <v>13</v>
      </c>
      <c r="H8" s="11" t="s">
        <v>14</v>
      </c>
      <c r="I8" s="20" t="s">
        <v>15</v>
      </c>
    </row>
    <row r="9" spans="2:11" x14ac:dyDescent="0.7">
      <c r="B9" s="36" t="s">
        <v>6</v>
      </c>
      <c r="C9" s="8" t="s">
        <v>7</v>
      </c>
      <c r="D9" s="37">
        <v>210</v>
      </c>
      <c r="E9" s="38">
        <v>210</v>
      </c>
      <c r="F9" s="38">
        <v>220</v>
      </c>
      <c r="G9" s="38">
        <v>220</v>
      </c>
      <c r="H9" s="38">
        <v>220</v>
      </c>
      <c r="I9" s="39">
        <v>240</v>
      </c>
    </row>
    <row r="10" spans="2:11" x14ac:dyDescent="0.7">
      <c r="B10" s="18" t="s">
        <v>21</v>
      </c>
      <c r="C10" s="19" t="s">
        <v>17</v>
      </c>
      <c r="D10" s="43">
        <v>8</v>
      </c>
      <c r="E10" s="44">
        <v>10</v>
      </c>
      <c r="F10" s="44">
        <v>8.1</v>
      </c>
      <c r="G10" s="44">
        <v>10</v>
      </c>
      <c r="H10" s="44">
        <v>8.9</v>
      </c>
      <c r="I10" s="45">
        <v>10.7</v>
      </c>
      <c r="J10" s="46"/>
    </row>
    <row r="11" spans="2:11" x14ac:dyDescent="0.7">
      <c r="B11" s="7" t="s">
        <v>8</v>
      </c>
      <c r="C11" s="13" t="s">
        <v>7</v>
      </c>
      <c r="D11" s="15">
        <v>8637</v>
      </c>
      <c r="E11" s="16">
        <v>7156</v>
      </c>
      <c r="F11" s="16">
        <v>7782</v>
      </c>
      <c r="G11" s="16">
        <v>7592</v>
      </c>
      <c r="H11" s="16">
        <v>7929</v>
      </c>
      <c r="I11" s="17">
        <v>8650</v>
      </c>
    </row>
    <row r="12" spans="2:11" x14ac:dyDescent="0.7">
      <c r="B12" s="31" t="s">
        <v>9</v>
      </c>
      <c r="C12" s="14" t="s">
        <v>7</v>
      </c>
      <c r="D12" s="32">
        <v>5710</v>
      </c>
      <c r="E12" s="33">
        <v>4975</v>
      </c>
      <c r="F12" s="33">
        <v>5695</v>
      </c>
      <c r="G12" s="33">
        <v>6079</v>
      </c>
      <c r="H12" s="33">
        <v>5941</v>
      </c>
      <c r="I12" s="34">
        <v>6195</v>
      </c>
    </row>
    <row r="13" spans="2:11" ht="15.4" thickBot="1" x14ac:dyDescent="0.75">
      <c r="B13" s="35" t="s">
        <v>22</v>
      </c>
      <c r="C13" s="12" t="s">
        <v>20</v>
      </c>
      <c r="D13" s="40">
        <v>0.27</v>
      </c>
      <c r="E13" s="41">
        <v>-0.04</v>
      </c>
      <c r="F13" s="41">
        <v>0.05</v>
      </c>
      <c r="G13" s="41">
        <v>0.04</v>
      </c>
      <c r="H13" s="41">
        <v>-0.12</v>
      </c>
      <c r="I13" s="42">
        <v>0.04</v>
      </c>
    </row>
    <row r="14" spans="2:11" x14ac:dyDescent="0.7">
      <c r="B14" s="7"/>
      <c r="C14" s="7"/>
      <c r="D14" s="2" t="s">
        <v>18</v>
      </c>
    </row>
    <row r="15" spans="2:11" x14ac:dyDescent="0.7"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2:11" x14ac:dyDescent="0.7">
      <c r="B16" s="5" t="s">
        <v>27</v>
      </c>
      <c r="C16" s="4"/>
      <c r="D16" s="4"/>
      <c r="E16" s="4"/>
      <c r="F16" s="4"/>
      <c r="G16" s="4"/>
      <c r="H16" s="4"/>
      <c r="I16" s="4"/>
      <c r="J16" s="4"/>
      <c r="K16" s="4"/>
    </row>
    <row r="17" spans="2:11" x14ac:dyDescent="0.7">
      <c r="B17" s="7"/>
      <c r="C17" s="7"/>
      <c r="D17" s="9"/>
      <c r="E17" s="9"/>
      <c r="F17" s="9"/>
      <c r="G17" s="9"/>
      <c r="H17" s="9"/>
      <c r="I17" s="9"/>
    </row>
    <row r="18" spans="2:11" x14ac:dyDescent="0.7">
      <c r="B18" s="9"/>
      <c r="C18" s="9"/>
      <c r="D18" s="23" t="str">
        <f t="shared" ref="D18:I18" si="0">D8</f>
        <v>FY15</v>
      </c>
      <c r="E18" s="23" t="str">
        <f t="shared" si="0"/>
        <v>FY16</v>
      </c>
      <c r="F18" s="23" t="str">
        <f t="shared" si="0"/>
        <v>FY17</v>
      </c>
      <c r="G18" s="23" t="str">
        <f t="shared" si="0"/>
        <v>FY18</v>
      </c>
      <c r="H18" s="23" t="str">
        <f t="shared" si="0"/>
        <v>FY19</v>
      </c>
      <c r="I18" s="23" t="str">
        <f t="shared" si="0"/>
        <v>FY20</v>
      </c>
    </row>
    <row r="19" spans="2:11" x14ac:dyDescent="0.7">
      <c r="B19" s="24" t="s">
        <v>16</v>
      </c>
      <c r="C19" s="24" t="s">
        <v>5</v>
      </c>
      <c r="D19" s="28">
        <f>D9/AVERAGE(D11:D12)*100</f>
        <v>2.9274412769220044</v>
      </c>
      <c r="E19" s="28">
        <f t="shared" ref="E19:I19" si="1">E9/AVERAGE(E11:E12)*100</f>
        <v>3.4622042700519327</v>
      </c>
      <c r="F19" s="28">
        <f t="shared" si="1"/>
        <v>3.2648215478222156</v>
      </c>
      <c r="G19" s="28">
        <f t="shared" si="1"/>
        <v>3.2184916977543705</v>
      </c>
      <c r="H19" s="28">
        <f t="shared" si="1"/>
        <v>3.172314347512617</v>
      </c>
      <c r="I19" s="28">
        <f t="shared" si="1"/>
        <v>3.2334119232064666</v>
      </c>
    </row>
    <row r="20" spans="2:11" x14ac:dyDescent="0.7">
      <c r="B20" s="25" t="s">
        <v>23</v>
      </c>
      <c r="C20" s="25" t="s">
        <v>5</v>
      </c>
      <c r="D20" s="29">
        <f>1/D10*100</f>
        <v>12.5</v>
      </c>
      <c r="E20" s="29">
        <f t="shared" ref="E20:I20" si="2">1/E10*100</f>
        <v>10</v>
      </c>
      <c r="F20" s="29">
        <f t="shared" si="2"/>
        <v>12.345679012345681</v>
      </c>
      <c r="G20" s="29">
        <f t="shared" si="2"/>
        <v>10</v>
      </c>
      <c r="H20" s="29">
        <f t="shared" si="2"/>
        <v>11.235955056179774</v>
      </c>
      <c r="I20" s="29">
        <f t="shared" si="2"/>
        <v>9.3457943925233664</v>
      </c>
    </row>
    <row r="21" spans="2:11" x14ac:dyDescent="0.7">
      <c r="B21" s="30" t="str">
        <f>B13</f>
        <v>国債利回り</v>
      </c>
      <c r="C21" s="25" t="s">
        <v>5</v>
      </c>
      <c r="D21" s="29">
        <f>D13</f>
        <v>0.27</v>
      </c>
      <c r="E21" s="29">
        <f t="shared" ref="E21:I21" si="3">E13</f>
        <v>-0.04</v>
      </c>
      <c r="F21" s="29">
        <f t="shared" si="3"/>
        <v>0.05</v>
      </c>
      <c r="G21" s="29">
        <f t="shared" si="3"/>
        <v>0.04</v>
      </c>
      <c r="H21" s="29">
        <f t="shared" si="3"/>
        <v>-0.12</v>
      </c>
      <c r="I21" s="29">
        <f t="shared" si="3"/>
        <v>0.04</v>
      </c>
    </row>
    <row r="22" spans="2:11" x14ac:dyDescent="0.7">
      <c r="B22" s="30" t="s">
        <v>25</v>
      </c>
      <c r="C22" s="25" t="s">
        <v>17</v>
      </c>
      <c r="D22" s="48">
        <f>D21/D19</f>
        <v>9.2230714285714305E-2</v>
      </c>
      <c r="E22" s="48">
        <f t="shared" ref="E22:I22" si="4">E21/E19</f>
        <v>-1.1553333333333336E-2</v>
      </c>
      <c r="F22" s="48">
        <f t="shared" si="4"/>
        <v>1.5314772727272729E-2</v>
      </c>
      <c r="G22" s="48">
        <f t="shared" si="4"/>
        <v>1.2428181818181819E-2</v>
      </c>
      <c r="H22" s="48">
        <f t="shared" si="4"/>
        <v>-3.782727272727273E-2</v>
      </c>
      <c r="I22" s="48">
        <f t="shared" si="4"/>
        <v>1.2370833333333334E-2</v>
      </c>
    </row>
    <row r="23" spans="2:11" x14ac:dyDescent="0.7">
      <c r="B23" s="27" t="s">
        <v>26</v>
      </c>
      <c r="C23" s="26" t="s">
        <v>17</v>
      </c>
      <c r="D23" s="47">
        <f>D21/D20</f>
        <v>2.1600000000000001E-2</v>
      </c>
      <c r="E23" s="47">
        <f t="shared" ref="E23:I23" si="5">E21/E20</f>
        <v>-4.0000000000000001E-3</v>
      </c>
      <c r="F23" s="47">
        <f t="shared" si="5"/>
        <v>4.0499999999999998E-3</v>
      </c>
      <c r="G23" s="47">
        <f t="shared" si="5"/>
        <v>4.0000000000000001E-3</v>
      </c>
      <c r="H23" s="47">
        <f t="shared" si="5"/>
        <v>-1.068E-2</v>
      </c>
      <c r="I23" s="47">
        <f t="shared" si="5"/>
        <v>4.2799999999999991E-3</v>
      </c>
    </row>
    <row r="24" spans="2:11" x14ac:dyDescent="0.7">
      <c r="B24" s="22"/>
      <c r="C24" s="7"/>
      <c r="D24" s="21"/>
      <c r="E24" s="21"/>
      <c r="F24" s="21"/>
      <c r="G24" s="21"/>
      <c r="H24" s="21"/>
      <c r="I24" s="21"/>
    </row>
    <row r="25" spans="2:11" x14ac:dyDescent="0.7">
      <c r="B25" s="7"/>
      <c r="C25" s="7"/>
      <c r="D25" s="7"/>
    </row>
    <row r="26" spans="2:11" x14ac:dyDescent="0.7">
      <c r="B26" s="5" t="s">
        <v>28</v>
      </c>
      <c r="C26" s="4"/>
      <c r="D26" s="4"/>
      <c r="E26" s="4"/>
      <c r="F26" s="4"/>
      <c r="G26" s="4"/>
      <c r="H26" s="4"/>
      <c r="I26" s="4"/>
      <c r="J26" s="4"/>
      <c r="K26" s="4"/>
    </row>
    <row r="27" spans="2:11" ht="15" customHeight="1" x14ac:dyDescent="0.7"/>
    <row r="28" spans="2:11" ht="15" customHeight="1" x14ac:dyDescent="0.7"/>
    <row r="29" spans="2:11" ht="15" customHeight="1" x14ac:dyDescent="0.7"/>
    <row r="30" spans="2:11" ht="15" customHeight="1" x14ac:dyDescent="0.7"/>
    <row r="31" spans="2:11" ht="15" customHeight="1" x14ac:dyDescent="0.7"/>
    <row r="32" spans="2:11" ht="15" customHeight="1" x14ac:dyDescent="0.7"/>
    <row r="33" ht="15" customHeight="1" x14ac:dyDescent="0.7"/>
    <row r="34" ht="15" customHeight="1" x14ac:dyDescent="0.7"/>
    <row r="35" ht="15" customHeight="1" x14ac:dyDescent="0.7"/>
    <row r="36" ht="15" customHeight="1" x14ac:dyDescent="0.7"/>
    <row r="37" ht="15" customHeight="1" x14ac:dyDescent="0.7"/>
    <row r="38" ht="15" customHeight="1" x14ac:dyDescent="0.7"/>
    <row r="39" ht="15" customHeight="1" x14ac:dyDescent="0.7"/>
    <row r="40" ht="15" customHeight="1" x14ac:dyDescent="0.7"/>
    <row r="41" ht="15" customHeight="1" x14ac:dyDescent="0.7"/>
    <row r="42" ht="15" customHeight="1" x14ac:dyDescent="0.7"/>
    <row r="43" ht="15" customHeight="1" x14ac:dyDescent="0.7"/>
    <row r="44" ht="15" customHeight="1" x14ac:dyDescent="0.7"/>
    <row r="45" ht="15" customHeight="1" x14ac:dyDescent="0.7"/>
    <row r="46" ht="15" customHeight="1" x14ac:dyDescent="0.7"/>
  </sheetData>
  <phoneticPr fontId="2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 xr2:uid="{8781B560-6BF0-43ED-825A-D007614F58B3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YR!D19:I19</xm:f>
              <xm:sqref>J19</xm:sqref>
            </x14:sparkline>
            <x14:sparkline>
              <xm:f>YR!D20:I20</xm:f>
              <xm:sqref>J20</xm:sqref>
            </x14:sparkline>
            <x14:sparkline>
              <xm:f>YR!D21:I21</xm:f>
              <xm:sqref>J21</xm:sqref>
            </x14:sparkline>
            <x14:sparkline>
              <xm:f>YR!D22:I22</xm:f>
              <xm:sqref>J22</xm:sqref>
            </x14:sparkline>
            <x14:sparkline>
              <xm:f>YR!D23:I23</xm:f>
              <xm:sqref>J23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YR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2021-08-24T03:41:03Z</dcterms:created>
  <dcterms:modified xsi:type="dcterms:W3CDTF">2021-09-21T06:47:46Z</dcterms:modified>
</cp:coreProperties>
</file>