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9" documentId="8_{7F9EE60C-B1A0-476A-ADB9-A77F544602C8}" xr6:coauthVersionLast="47" xr6:coauthVersionMax="47" xr10:uidLastSave="{A121352E-348C-4310-9512-218C7CA74C36}"/>
  <bookViews>
    <workbookView xWindow="-98" yWindow="-98" windowWidth="20715" windowHeight="13276" tabRatio="749" xr2:uid="{68E2C076-72C9-4123-A12C-10F250F0AE54}"/>
  </bookViews>
  <sheets>
    <sheet name="DIR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8" l="1"/>
  <c r="D22" i="28"/>
  <c r="E22" i="28"/>
  <c r="E23" i="28" s="1"/>
  <c r="F22" i="28"/>
  <c r="F23" i="28" s="1"/>
  <c r="G22" i="28"/>
  <c r="H22" i="28"/>
  <c r="H23" i="28" s="1"/>
  <c r="I22" i="28"/>
  <c r="I21" i="28"/>
  <c r="F21" i="28"/>
  <c r="G21" i="28"/>
  <c r="H21" i="28"/>
  <c r="I23" i="28"/>
  <c r="D23" i="28"/>
  <c r="G23" i="28"/>
  <c r="I20" i="28"/>
  <c r="H20" i="28"/>
  <c r="G20" i="28"/>
  <c r="F20" i="28"/>
  <c r="E20" i="28"/>
  <c r="D20" i="28"/>
  <c r="E24" i="28" l="1"/>
  <c r="G24" i="28"/>
  <c r="F24" i="28"/>
  <c r="I24" i="28"/>
  <c r="H24" i="28"/>
</calcChain>
</file>

<file path=xl/sharedStrings.xml><?xml version="1.0" encoding="utf-8"?>
<sst xmlns="http://schemas.openxmlformats.org/spreadsheetml/2006/main" count="38" uniqueCount="31">
  <si>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</si>
  <si>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</si>
  <si>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</si>
  <si>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</si>
  <si>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サンプル_ニトリホールディングス</t>
    <phoneticPr fontId="3"/>
  </si>
  <si>
    <t>百万円</t>
    <rPh sb="0" eb="3">
      <t>ヒャクマンエン</t>
    </rPh>
    <phoneticPr fontId="2"/>
  </si>
  <si>
    <t>※2015年度＝FY15=2016年2月期</t>
    <rPh sb="5" eb="7">
      <t>ネンド</t>
    </rPh>
    <rPh sb="17" eb="18">
      <t>ネン</t>
    </rPh>
    <rPh sb="19" eb="21">
      <t>ガツキ</t>
    </rPh>
    <phoneticPr fontId="2"/>
  </si>
  <si>
    <t>評価期間</t>
    <rPh sb="0" eb="4">
      <t>ヒョウカキカン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</si>
  <si>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</si>
  <si>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</si>
  <si>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</si>
  <si>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</si>
  <si>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</si>
  <si>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</si>
  <si>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億円</t>
    <rPh sb="0" eb="2">
      <t>オクエン</t>
    </rPh>
    <phoneticPr fontId="2"/>
  </si>
  <si>
    <t>現預金</t>
    <rPh sb="0" eb="3">
      <t>ゲンヨキン</t>
    </rPh>
    <phoneticPr fontId="2"/>
  </si>
  <si>
    <t>有価証券</t>
    <rPh sb="0" eb="4">
      <t>ユウカショウケン</t>
    </rPh>
    <phoneticPr fontId="2"/>
  </si>
  <si>
    <t>売上債権</t>
    <rPh sb="0" eb="4">
      <t>ウリアゲサイケン</t>
    </rPh>
    <phoneticPr fontId="2"/>
  </si>
  <si>
    <t>貸倒引当金</t>
    <rPh sb="0" eb="5">
      <t>カシダオレヒキアテキン</t>
    </rPh>
    <phoneticPr fontId="2"/>
  </si>
  <si>
    <t>販管費</t>
    <rPh sb="0" eb="3">
      <t>ハンカンヒ</t>
    </rPh>
    <phoneticPr fontId="2"/>
  </si>
  <si>
    <t>日</t>
    <rPh sb="0" eb="1">
      <t>ニチ</t>
    </rPh>
    <phoneticPr fontId="2"/>
  </si>
  <si>
    <t>日数</t>
    <rPh sb="0" eb="2">
      <t>ニッスウ</t>
    </rPh>
    <phoneticPr fontId="2"/>
  </si>
  <si>
    <t>億円/日</t>
    <rPh sb="0" eb="2">
      <t>オクエン</t>
    </rPh>
    <rPh sb="3" eb="4">
      <t>ニチ</t>
    </rPh>
    <phoneticPr fontId="2"/>
  </si>
  <si>
    <t>当座資産（平残）</t>
    <rPh sb="0" eb="4">
      <t>トウザシサン</t>
    </rPh>
    <rPh sb="5" eb="7">
      <t>ヘイザン</t>
    </rPh>
    <phoneticPr fontId="2"/>
  </si>
  <si>
    <t>ディフェンシブ・インターバル・レシオ</t>
    <phoneticPr fontId="2"/>
  </si>
  <si>
    <t>減価償却費</t>
    <rPh sb="0" eb="5">
      <t>ゲンカショウキャクヒ</t>
    </rPh>
    <phoneticPr fontId="2"/>
  </si>
  <si>
    <t>OPEX</t>
    <phoneticPr fontId="2"/>
  </si>
  <si>
    <t>ディフェンシブ・インターバル・レシオの計算</t>
    <rPh sb="19" eb="21">
      <t>ケイサン</t>
    </rPh>
    <phoneticPr fontId="2"/>
  </si>
  <si>
    <t>【グラフ】ディフェンシブ・インターバル・レシオの推移</t>
    <rPh sb="24" eb="26">
      <t>スイイ</t>
    </rPh>
    <phoneticPr fontId="2"/>
  </si>
  <si>
    <t>DIR</t>
    <phoneticPr fontId="2"/>
  </si>
  <si>
    <t>日当たりOPEX</t>
    <rPh sb="0" eb="1">
      <t>ニチ</t>
    </rPh>
    <rPh sb="1" eb="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</si>
</sst>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6" fillId="3" borderId="19" xfId="0" applyFont="1" applyFill="1" applyBorder="1">
      <alignment vertical="center"/>
    </xf>
    <xf numFmtId="179" fontId="4" fillId="0" borderId="1" xfId="1" applyNumberFormat="1" applyFont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7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4" xfId="0" applyFont="1" applyFill="1" applyBorder="1">
      <alignment vertical="center"/>
    </xf>
    <xf numFmtId="38" fontId="6" fillId="3" borderId="8" xfId="1" applyFont="1" applyFill="1" applyBorder="1">
      <alignment vertical="center"/>
    </xf>
    <xf numFmtId="38" fontId="6" fillId="3" borderId="18" xfId="1" applyFont="1" applyFill="1" applyBorder="1">
      <alignment vertical="center"/>
    </xf>
    <xf numFmtId="38" fontId="6" fillId="3" borderId="2" xfId="1" applyFont="1" applyFill="1" applyBorder="1">
      <alignment vertical="center"/>
    </xf>
    <xf numFmtId="38" fontId="6" fillId="3" borderId="14" xfId="1" applyFont="1" applyFill="1" applyBorder="1">
      <alignment vertical="center"/>
    </xf>
    <xf numFmtId="38" fontId="6" fillId="3" borderId="15" xfId="1" applyFont="1" applyFill="1" applyBorder="1">
      <alignment vertical="center"/>
    </xf>
    <xf numFmtId="38" fontId="6" fillId="3" borderId="16" xfId="1" applyFont="1" applyFill="1" applyBorder="1">
      <alignment vertical="center"/>
    </xf>
    <xf numFmtId="38" fontId="4" fillId="0" borderId="17" xfId="1" applyFont="1" applyBorder="1">
      <alignment vertical="center"/>
    </xf>
    <xf numFmtId="38" fontId="6" fillId="3" borderId="5" xfId="1" applyFont="1" applyFill="1" applyBorder="1">
      <alignment vertical="center"/>
    </xf>
    <xf numFmtId="38" fontId="6" fillId="3" borderId="6" xfId="1" applyFont="1" applyFill="1" applyBorder="1">
      <alignment vertical="center"/>
    </xf>
    <xf numFmtId="38" fontId="6" fillId="3" borderId="7" xfId="1" applyFont="1" applyFill="1" applyBorder="1">
      <alignment vertical="center"/>
    </xf>
    <xf numFmtId="38" fontId="6" fillId="3" borderId="11" xfId="1" applyFont="1" applyFill="1" applyBorder="1">
      <alignment vertical="center"/>
    </xf>
    <xf numFmtId="38" fontId="6" fillId="3" borderId="13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0" fontId="9" fillId="5" borderId="1" xfId="0" applyFont="1" applyFill="1" applyBorder="1">
      <alignment vertical="center"/>
    </xf>
    <xf numFmtId="38" fontId="4" fillId="0" borderId="4" xfId="1" applyFont="1" applyBorder="1">
      <alignment vertical="center"/>
    </xf>
    <xf numFmtId="0" fontId="10" fillId="5" borderId="17" xfId="0" applyFont="1" applyFill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ディフェンシブ・インターバル・レシオ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5516081871345E-2"/>
          <c:y val="0.15208250000000001"/>
          <c:w val="0.84628187134502919"/>
          <c:h val="0.6799755555555555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DIR!$B$21:$C$21</c:f>
              <c:strCache>
                <c:ptCount val="2"/>
                <c:pt idx="0">
                  <c:v>当座資産（平残）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DIR!$D$20:$I$20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DIR!$D$21:$I$21</c:f>
              <c:numCache>
                <c:formatCode>#,##0_);[Red]\(#,##0\)</c:formatCode>
                <c:ptCount val="6"/>
                <c:pt idx="1">
                  <c:v>733.07</c:v>
                </c:pt>
                <c:pt idx="2">
                  <c:v>874.17</c:v>
                </c:pt>
                <c:pt idx="3">
                  <c:v>1064.8</c:v>
                </c:pt>
                <c:pt idx="4">
                  <c:v>1571.145</c:v>
                </c:pt>
                <c:pt idx="5">
                  <c:v>1956.175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0-45E8-9CB4-79DC9858F199}"/>
            </c:ext>
          </c:extLst>
        </c:ser>
        <c:ser>
          <c:idx val="4"/>
          <c:order val="2"/>
          <c:tx>
            <c:strRef>
              <c:f>DIR!$B$22:$C$22</c:f>
              <c:strCache>
                <c:ptCount val="2"/>
                <c:pt idx="0">
                  <c:v>OPEX</c:v>
                </c:pt>
                <c:pt idx="1">
                  <c:v>億円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DIR!$D$20:$I$20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DIR!$D$22:$I$22</c:f>
              <c:numCache>
                <c:formatCode>#,##0_);[Red]\(#,##0\)</c:formatCode>
                <c:ptCount val="6"/>
                <c:pt idx="0">
                  <c:v>1611.05</c:v>
                </c:pt>
                <c:pt idx="1">
                  <c:v>1820.91</c:v>
                </c:pt>
                <c:pt idx="2">
                  <c:v>2100.4299999999998</c:v>
                </c:pt>
                <c:pt idx="3">
                  <c:v>2183.31</c:v>
                </c:pt>
                <c:pt idx="4">
                  <c:v>2323.11</c:v>
                </c:pt>
                <c:pt idx="5">
                  <c:v>2580.8000000000002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0-45E8-9CB4-79DC9858F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607727"/>
        <c:axId val="1535610223"/>
      </c:barChart>
      <c:lineChart>
        <c:grouping val="standard"/>
        <c:varyColors val="0"/>
        <c:ser>
          <c:idx val="1"/>
          <c:order val="0"/>
          <c:tx>
            <c:strRef>
              <c:f>DIR!$B$24:$C$24</c:f>
              <c:strCache>
                <c:ptCount val="2"/>
                <c:pt idx="0">
                  <c:v>DIR</c:v>
                </c:pt>
                <c:pt idx="1">
                  <c:v>日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DIR!$D$20:$I$20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DIR!$D$24:$I$24</c:f>
              <c:numCache>
                <c:formatCode>#,##0_);[Red]\(#,##0\)</c:formatCode>
                <c:ptCount val="6"/>
                <c:pt idx="1">
                  <c:v>146.94331405725708</c:v>
                </c:pt>
                <c:pt idx="2">
                  <c:v>151.90796646400975</c:v>
                </c:pt>
                <c:pt idx="3">
                  <c:v>178.01045202009792</c:v>
                </c:pt>
                <c:pt idx="4">
                  <c:v>247.52985007167115</c:v>
                </c:pt>
                <c:pt idx="5">
                  <c:v>276.65990196838186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40-45E8-9CB4-79DC9858F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  <c:extLst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607727"/>
        <c:axId val="1535610223"/>
      </c:lineChart>
      <c:catAx>
        <c:axId val="1470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0975"/>
        <c:crosses val="autoZero"/>
        <c:auto val="1"/>
        <c:lblAlgn val="ctr"/>
        <c:lblOffset val="100"/>
        <c:noMultiLvlLbl val="0"/>
      </c:catAx>
      <c:valAx>
        <c:axId val="147018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（日）</a:t>
                </a:r>
              </a:p>
            </c:rich>
          </c:tx>
          <c:layout>
            <c:manualLayout>
              <c:xMode val="edge"/>
              <c:yMode val="edge"/>
              <c:x val="1.8567251461988305E-2"/>
              <c:y val="6.6073333333333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2223"/>
        <c:crosses val="autoZero"/>
        <c:crossBetween val="between"/>
      </c:valAx>
      <c:valAx>
        <c:axId val="153561022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0113874269005845"/>
              <c:y val="4.13788888888889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35607727"/>
        <c:crosses val="max"/>
        <c:crossBetween val="between"/>
      </c:valAx>
      <c:catAx>
        <c:axId val="15356077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5610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97456140350877"/>
          <c:y val="0.90716444444444444"/>
          <c:w val="0.69452295321637425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138113</xdr:rowOff>
    </xdr:from>
    <xdr:to>
      <xdr:col>10</xdr:col>
      <xdr:colOff>262988</xdr:colOff>
      <xdr:row>45</xdr:row>
      <xdr:rowOff>118613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3E5014-174C-41C0-B431-D3D4506BF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8E7B-99AC-4CC5-99C4-DC266EAC6591}">
  <dimension ref="A1:L46"/>
  <sheetViews>
    <sheetView tabSelected="1" zoomScaleNormal="100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24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4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9"/>
      <c r="C7" s="9"/>
      <c r="D7" s="8"/>
      <c r="E7" s="8"/>
      <c r="F7" s="8"/>
      <c r="G7" s="8"/>
      <c r="H7" s="8"/>
      <c r="I7" s="8"/>
    </row>
    <row r="8" spans="2:11" x14ac:dyDescent="0.7">
      <c r="B8" s="8" t="s">
        <v>7</v>
      </c>
      <c r="C8" s="8" t="s">
        <v>2</v>
      </c>
      <c r="D8" s="10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5" t="s">
        <v>13</v>
      </c>
    </row>
    <row r="9" spans="2:11" x14ac:dyDescent="0.7">
      <c r="B9" s="6" t="s">
        <v>15</v>
      </c>
      <c r="C9" s="13" t="s">
        <v>5</v>
      </c>
      <c r="D9" s="31">
        <v>42327</v>
      </c>
      <c r="E9" s="32">
        <v>70560</v>
      </c>
      <c r="F9" s="32">
        <v>63339</v>
      </c>
      <c r="G9" s="32">
        <v>102345</v>
      </c>
      <c r="H9" s="32">
        <v>159190</v>
      </c>
      <c r="I9" s="33">
        <v>158577</v>
      </c>
    </row>
    <row r="10" spans="2:11" x14ac:dyDescent="0.7">
      <c r="B10" s="12" t="s">
        <v>16</v>
      </c>
      <c r="C10" s="13" t="s">
        <v>5</v>
      </c>
      <c r="D10" s="21">
        <v>0</v>
      </c>
      <c r="E10" s="22">
        <v>0</v>
      </c>
      <c r="F10" s="22">
        <v>0</v>
      </c>
      <c r="G10" s="22">
        <v>0</v>
      </c>
      <c r="H10" s="22">
        <v>0</v>
      </c>
      <c r="I10" s="23">
        <v>7791</v>
      </c>
    </row>
    <row r="11" spans="2:11" x14ac:dyDescent="0.7">
      <c r="B11" s="12" t="s">
        <v>17</v>
      </c>
      <c r="C11" s="13" t="s">
        <v>5</v>
      </c>
      <c r="D11" s="24">
        <v>15258</v>
      </c>
      <c r="E11" s="25">
        <v>18486</v>
      </c>
      <c r="F11" s="25">
        <v>22458</v>
      </c>
      <c r="G11" s="25">
        <v>24818</v>
      </c>
      <c r="H11" s="25">
        <v>27880</v>
      </c>
      <c r="I11" s="26">
        <v>37806</v>
      </c>
    </row>
    <row r="12" spans="2:11" x14ac:dyDescent="0.7">
      <c r="B12" s="14" t="s">
        <v>18</v>
      </c>
      <c r="C12" s="13" t="s">
        <v>5</v>
      </c>
      <c r="D12" s="24">
        <v>-8</v>
      </c>
      <c r="E12" s="25">
        <v>-9</v>
      </c>
      <c r="F12" s="25">
        <v>0</v>
      </c>
      <c r="G12" s="25">
        <v>0</v>
      </c>
      <c r="H12" s="25">
        <v>-4</v>
      </c>
      <c r="I12" s="26">
        <v>-5</v>
      </c>
    </row>
    <row r="13" spans="2:11" x14ac:dyDescent="0.7">
      <c r="B13" s="14" t="s">
        <v>19</v>
      </c>
      <c r="C13" s="13" t="s">
        <v>5</v>
      </c>
      <c r="D13" s="21">
        <v>170503</v>
      </c>
      <c r="E13" s="22">
        <v>192497</v>
      </c>
      <c r="F13" s="22">
        <v>221400</v>
      </c>
      <c r="G13" s="22">
        <v>230642</v>
      </c>
      <c r="H13" s="22">
        <v>246886</v>
      </c>
      <c r="I13" s="23">
        <v>274104</v>
      </c>
    </row>
    <row r="14" spans="2:11" x14ac:dyDescent="0.7">
      <c r="B14" s="14" t="s">
        <v>25</v>
      </c>
      <c r="C14" s="13" t="s">
        <v>5</v>
      </c>
      <c r="D14" s="21">
        <v>9398</v>
      </c>
      <c r="E14" s="22">
        <v>10406</v>
      </c>
      <c r="F14" s="22">
        <v>11357</v>
      </c>
      <c r="G14" s="22">
        <v>12311</v>
      </c>
      <c r="H14" s="22">
        <v>14575</v>
      </c>
      <c r="I14" s="23">
        <v>16024</v>
      </c>
    </row>
    <row r="15" spans="2:11" ht="15.4" thickBot="1" x14ac:dyDescent="0.75">
      <c r="B15" s="14" t="s">
        <v>21</v>
      </c>
      <c r="C15" s="13" t="s">
        <v>20</v>
      </c>
      <c r="D15" s="28">
        <v>366</v>
      </c>
      <c r="E15" s="29">
        <v>365</v>
      </c>
      <c r="F15" s="29">
        <v>365</v>
      </c>
      <c r="G15" s="29">
        <v>365</v>
      </c>
      <c r="H15" s="29">
        <v>366</v>
      </c>
      <c r="I15" s="30">
        <v>365</v>
      </c>
    </row>
    <row r="16" spans="2:11" x14ac:dyDescent="0.7">
      <c r="B16" s="8"/>
      <c r="C16" s="8"/>
      <c r="D16" s="2" t="s">
        <v>6</v>
      </c>
    </row>
    <row r="17" spans="2:11" x14ac:dyDescent="0.7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7">
      <c r="B18" s="5" t="s">
        <v>27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x14ac:dyDescent="0.7">
      <c r="B19" s="8"/>
      <c r="C19" s="8"/>
      <c r="D19" s="9"/>
      <c r="E19" s="9"/>
      <c r="F19" s="9"/>
      <c r="G19" s="9"/>
      <c r="H19" s="9"/>
      <c r="I19" s="9"/>
    </row>
    <row r="20" spans="2:11" x14ac:dyDescent="0.7">
      <c r="B20" s="9"/>
      <c r="C20" s="9"/>
      <c r="D20" s="17" t="str">
        <f t="shared" ref="D20:I20" si="0">D8</f>
        <v>FY15</v>
      </c>
      <c r="E20" s="17" t="str">
        <f t="shared" si="0"/>
        <v>FY16</v>
      </c>
      <c r="F20" s="17" t="str">
        <f t="shared" si="0"/>
        <v>FY17</v>
      </c>
      <c r="G20" s="17" t="str">
        <f t="shared" si="0"/>
        <v>FY18</v>
      </c>
      <c r="H20" s="17" t="str">
        <f t="shared" si="0"/>
        <v>FY19</v>
      </c>
      <c r="I20" s="17" t="str">
        <f t="shared" si="0"/>
        <v>FY20</v>
      </c>
    </row>
    <row r="21" spans="2:11" x14ac:dyDescent="0.7">
      <c r="B21" s="36" t="s">
        <v>23</v>
      </c>
      <c r="C21" s="18" t="s">
        <v>14</v>
      </c>
      <c r="D21" s="27"/>
      <c r="E21" s="27">
        <f>((SUM(D9:E12))/2)/100</f>
        <v>733.07</v>
      </c>
      <c r="F21" s="27">
        <f t="shared" ref="F21:H21" si="1">((SUM(E9:F12))/2)/100</f>
        <v>874.17</v>
      </c>
      <c r="G21" s="27">
        <f t="shared" si="1"/>
        <v>1064.8</v>
      </c>
      <c r="H21" s="27">
        <f t="shared" si="1"/>
        <v>1571.145</v>
      </c>
      <c r="I21" s="27">
        <f>((SUM(H9:I12))/2)/100</f>
        <v>1956.175</v>
      </c>
    </row>
    <row r="22" spans="2:11" x14ac:dyDescent="0.7">
      <c r="B22" s="19" t="s">
        <v>26</v>
      </c>
      <c r="C22" s="19" t="s">
        <v>14</v>
      </c>
      <c r="D22" s="7">
        <f>(D13-D14)/100</f>
        <v>1611.05</v>
      </c>
      <c r="E22" s="7">
        <f t="shared" ref="E22:I22" si="2">(E13-E14)/100</f>
        <v>1820.91</v>
      </c>
      <c r="F22" s="7">
        <f t="shared" si="2"/>
        <v>2100.4299999999998</v>
      </c>
      <c r="G22" s="7">
        <f t="shared" si="2"/>
        <v>2183.31</v>
      </c>
      <c r="H22" s="7">
        <f t="shared" si="2"/>
        <v>2323.11</v>
      </c>
      <c r="I22" s="7">
        <f t="shared" si="2"/>
        <v>2580.8000000000002</v>
      </c>
    </row>
    <row r="23" spans="2:11" x14ac:dyDescent="0.7">
      <c r="B23" s="34" t="s">
        <v>30</v>
      </c>
      <c r="C23" s="19" t="s">
        <v>22</v>
      </c>
      <c r="D23" s="16">
        <f>D22/D15</f>
        <v>4.401775956284153</v>
      </c>
      <c r="E23" s="16">
        <f t="shared" ref="E23:I23" si="3">E22/E15</f>
        <v>4.9887945205479456</v>
      </c>
      <c r="F23" s="16">
        <f t="shared" si="3"/>
        <v>5.7546027397260273</v>
      </c>
      <c r="G23" s="16">
        <f t="shared" si="3"/>
        <v>5.9816712328767121</v>
      </c>
      <c r="H23" s="16">
        <f t="shared" si="3"/>
        <v>6.3472950819672134</v>
      </c>
      <c r="I23" s="16">
        <f t="shared" si="3"/>
        <v>7.0706849315068494</v>
      </c>
    </row>
    <row r="24" spans="2:11" x14ac:dyDescent="0.7">
      <c r="B24" s="20" t="s">
        <v>29</v>
      </c>
      <c r="C24" s="20" t="s">
        <v>20</v>
      </c>
      <c r="D24" s="35"/>
      <c r="E24" s="35">
        <f>E21/E23</f>
        <v>146.94331405725708</v>
      </c>
      <c r="F24" s="35">
        <f>F21/F23</f>
        <v>151.90796646400975</v>
      </c>
      <c r="G24" s="35">
        <f t="shared" ref="G24:I24" si="4">G21/G23</f>
        <v>178.01045202009792</v>
      </c>
      <c r="H24" s="35">
        <f t="shared" si="4"/>
        <v>247.52985007167115</v>
      </c>
      <c r="I24" s="35">
        <f t="shared" si="4"/>
        <v>276.65990196838186</v>
      </c>
    </row>
    <row r="25" spans="2:11" x14ac:dyDescent="0.7">
      <c r="B25" s="8"/>
      <c r="C25" s="8"/>
      <c r="D25" s="8"/>
    </row>
    <row r="26" spans="2:11" x14ac:dyDescent="0.7">
      <c r="B26" s="5" t="s">
        <v>28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ht="15" customHeight="1" x14ac:dyDescent="0.7"/>
    <row r="34" ht="15" customHeight="1" x14ac:dyDescent="0.7"/>
    <row r="35" ht="15" customHeight="1" x14ac:dyDescent="0.7"/>
    <row r="36" ht="15" customHeight="1" x14ac:dyDescent="0.7"/>
    <row r="37" ht="15" customHeight="1" x14ac:dyDescent="0.7"/>
    <row r="38" ht="15" customHeight="1" x14ac:dyDescent="0.7"/>
    <row r="39" ht="15" customHeight="1" x14ac:dyDescent="0.7"/>
    <row r="40" ht="15" customHeight="1" x14ac:dyDescent="0.7"/>
    <row r="41" ht="15" customHeight="1" x14ac:dyDescent="0.7"/>
    <row r="42" ht="15" customHeight="1" x14ac:dyDescent="0.7"/>
    <row r="43" ht="15" customHeight="1" x14ac:dyDescent="0.7"/>
    <row r="44" ht="15" customHeight="1" x14ac:dyDescent="0.7"/>
    <row r="45" ht="15" customHeight="1" x14ac:dyDescent="0.7"/>
    <row r="46" ht="15" customHeight="1" x14ac:dyDescent="0.7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2E3092D7-FF4E-4B1E-967F-13EDE7C83B6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DIR!D14:I14</xm:f>
              <xm:sqref>J14</xm:sqref>
            </x14:sparkline>
          </x14:sparklines>
        </x14:sparklineGroup>
        <x14:sparklineGroup displayEmptyCellsAs="gap" high="1" low="1" xr2:uid="{898BE643-3049-415E-A03A-0F874D64505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DIR!D24:I24</xm:f>
              <xm:sqref>J24</xm:sqref>
            </x14:sparkline>
          </x14:sparklines>
        </x14:sparklineGroup>
        <x14:sparklineGroup displayEmptyCellsAs="gap" high="1" low="1" xr2:uid="{DCEE4715-32E4-436C-AE2E-787CEA594E3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DIR!D9:I9</xm:f>
              <xm:sqref>J9</xm:sqref>
            </x14:sparkline>
            <x14:sparkline>
              <xm:f>DIR!D10:I10</xm:f>
              <xm:sqref>J10</xm:sqref>
            </x14:sparkline>
            <x14:sparkline>
              <xm:f>DIR!D15:I15</xm:f>
              <xm:sqref>J15</xm:sqref>
            </x14:sparkline>
          </x14:sparklines>
        </x14:sparklineGroup>
        <x14:sparklineGroup displayEmptyCellsAs="gap" high="1" low="1" xr2:uid="{57700CDE-8C45-44DF-A69A-3158E91144B3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DIR!D23:I23</xm:f>
              <xm:sqref>J23</xm:sqref>
            </x14:sparkline>
          </x14:sparklines>
        </x14:sparklineGroup>
        <x14:sparklineGroup displayEmptyCellsAs="gap" high="1" low="1" xr2:uid="{68AAB05F-00B1-4F1D-A610-6C1ED0D98F04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DIR!D22:I22</xm:f>
              <xm:sqref>J22</xm:sqref>
            </x14:sparkline>
          </x14:sparklines>
        </x14:sparklineGroup>
        <x14:sparklineGroup displayEmptyCellsAs="gap" high="1" low="1" xr2:uid="{6EEFCBBB-6A5E-43F7-A237-6FE11C8A7A6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DIR!D21:I21</xm:f>
              <xm:sqref>J21</xm:sqref>
            </x14:sparkline>
          </x14:sparklines>
        </x14:sparklineGroup>
        <x14:sparklineGroup displayEmptyCellsAs="gap" high="1" low="1" xr2:uid="{FF112F08-AD48-43FD-984A-8697E7AF292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DIR!D13:I13</xm:f>
              <xm:sqref>J13</xm:sqref>
            </x14:sparkline>
          </x14:sparklines>
        </x14:sparklineGroup>
        <x14:sparklineGroup displayEmptyCellsAs="gap" high="1" low="1" xr2:uid="{DFF935FB-2F2C-4147-9A83-1320217008F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DIR!D12:I12</xm:f>
              <xm:sqref>J12</xm:sqref>
            </x14:sparkline>
          </x14:sparklines>
        </x14:sparklineGroup>
        <x14:sparklineGroup displayEmptyCellsAs="gap" high="1" low="1" xr2:uid="{7419C30D-4DFA-4657-846D-D22398A6871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DIR!D11:I11</xm:f>
              <xm:sqref>J11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2021-10-11T12:07:02Z</dcterms:modified>
</cp:coreProperties>
</file>