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filterPrivacy="1" defaultThemeVersion="166925"/>
  <xr:revisionPtr revIDLastSave="1" documentId="8_{A63A1E4C-AE5C-4D76-8E2D-179D2273811B}" xr6:coauthVersionLast="47" xr6:coauthVersionMax="47" xr10:uidLastSave="{F6AD045F-73CC-4C03-B0C7-3E3B23FB6DBF}"/>
  <bookViews>
    <workbookView xWindow="-98" yWindow="-98" windowWidth="20715" windowHeight="13155" xr2:uid="{D81A5C99-8DE5-45A1-95D3-400E15240ABD}"/>
  </bookViews>
  <sheets>
    <sheet name="DDM-ゼロ成長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3" l="1"/>
  <c r="D49" i="3"/>
  <c r="C49" i="3"/>
  <c r="E16" i="3"/>
  <c r="D44" i="3" s="1"/>
  <c r="C44" i="3"/>
  <c r="C48" i="3" s="1"/>
  <c r="D43" i="3"/>
  <c r="D42" i="3"/>
  <c r="D47" i="3" s="1"/>
  <c r="E17" i="3" l="1"/>
  <c r="E18" i="3" s="1"/>
  <c r="G18" i="3"/>
  <c r="D46" i="3"/>
  <c r="D45" i="3"/>
</calcChain>
</file>

<file path=xl/sharedStrings.xml><?xml version="1.0" encoding="utf-8"?>
<sst xmlns="http://schemas.openxmlformats.org/spreadsheetml/2006/main" count="38" uniqueCount="32">
  <si>
    <t>ファイナンシャルマネジメント</t>
    <phoneticPr fontId="2"/>
  </si>
  <si>
    <t>入力</t>
    <rPh sb="0" eb="2">
      <t>ニュウリョク</t>
    </rPh>
    <phoneticPr fontId="4"/>
  </si>
  <si>
    <t>リスクフリーレート</t>
    <phoneticPr fontId="4"/>
  </si>
  <si>
    <t>％</t>
    <phoneticPr fontId="4"/>
  </si>
  <si>
    <t>投資対象のβ値</t>
    <rPh sb="0" eb="4">
      <t>トウシタイショウ</t>
    </rPh>
    <rPh sb="5" eb="7">
      <t>ベータチ</t>
    </rPh>
    <phoneticPr fontId="4"/>
  </si>
  <si>
    <t>β係数</t>
    <rPh sb="1" eb="3">
      <t>ケイスウ</t>
    </rPh>
    <phoneticPr fontId="4"/>
  </si>
  <si>
    <t>計算</t>
    <rPh sb="0" eb="2">
      <t>ケイサン</t>
    </rPh>
    <phoneticPr fontId="4"/>
  </si>
  <si>
    <t>投資対象の期待収益率</t>
    <rPh sb="0" eb="4">
      <t>トウシタイショウ</t>
    </rPh>
    <rPh sb="5" eb="10">
      <t>キタイシュウエキリツ</t>
    </rPh>
    <phoneticPr fontId="4"/>
  </si>
  <si>
    <t>グラフ</t>
    <phoneticPr fontId="4"/>
  </si>
  <si>
    <t>ラベル</t>
    <phoneticPr fontId="4"/>
  </si>
  <si>
    <t>x軸</t>
    <rPh sb="1" eb="2">
      <t>ジク</t>
    </rPh>
    <phoneticPr fontId="4"/>
  </si>
  <si>
    <t>y軸</t>
    <rPh sb="1" eb="2">
      <t>ジク</t>
    </rPh>
    <phoneticPr fontId="4"/>
  </si>
  <si>
    <t>市場全体</t>
    <rPh sb="0" eb="4">
      <t>シジョウゼンタイ</t>
    </rPh>
    <phoneticPr fontId="4"/>
  </si>
  <si>
    <t>サンプル_トヨタ自動車</t>
    <rPh sb="8" eb="11">
      <t>ジドウシャ</t>
    </rPh>
    <phoneticPr fontId="4"/>
  </si>
  <si>
    <t>DDM_定額配当割引モデル（ゼロ成長モデル）</t>
    <rPh sb="4" eb="8">
      <t>テイガクハイトウ</t>
    </rPh>
    <rPh sb="8" eb="10">
      <t>ワリビキ</t>
    </rPh>
    <rPh sb="16" eb="18">
      <t>セイチョウ</t>
    </rPh>
    <phoneticPr fontId="4"/>
  </si>
  <si>
    <t>【参考】日経平均採用銘柄の配当利回り</t>
    <rPh sb="1" eb="3">
      <t>サンコウ</t>
    </rPh>
    <rPh sb="4" eb="8">
      <t>ニッケイヘイキン</t>
    </rPh>
    <rPh sb="8" eb="12">
      <t>サイヨウメイガラ</t>
    </rPh>
    <rPh sb="13" eb="17">
      <t>ハイトウリマワ</t>
    </rPh>
    <phoneticPr fontId="4"/>
  </si>
  <si>
    <t>株式市場の要求収益率</t>
    <rPh sb="0" eb="4">
      <t>カブシキシジョウ</t>
    </rPh>
    <rPh sb="5" eb="7">
      <t>ヨウキュウ</t>
    </rPh>
    <rPh sb="7" eb="9">
      <t>シュウエキ</t>
    </rPh>
    <rPh sb="9" eb="10">
      <t>リツ</t>
    </rPh>
    <phoneticPr fontId="4"/>
  </si>
  <si>
    <t>【参考】投資対象の予想配当利回り</t>
    <rPh sb="1" eb="3">
      <t>サンコウ</t>
    </rPh>
    <rPh sb="4" eb="8">
      <t>トウシタイショウ</t>
    </rPh>
    <rPh sb="9" eb="11">
      <t>ヨソウ</t>
    </rPh>
    <rPh sb="11" eb="15">
      <t>ハイトウリマワ</t>
    </rPh>
    <phoneticPr fontId="4"/>
  </si>
  <si>
    <t>【参考】新発10年国債利回り</t>
    <rPh sb="1" eb="3">
      <t>サンコウ</t>
    </rPh>
    <rPh sb="4" eb="6">
      <t>シンパツ</t>
    </rPh>
    <rPh sb="8" eb="13">
      <t>ネンコクサイリマワ</t>
    </rPh>
    <phoneticPr fontId="4"/>
  </si>
  <si>
    <t>【参考】投資対象の日経平均に対するβ値（3年）</t>
    <rPh sb="1" eb="3">
      <t>サンコウ</t>
    </rPh>
    <rPh sb="4" eb="8">
      <t>トウシタイショウ</t>
    </rPh>
    <rPh sb="9" eb="13">
      <t>ニッケイヘイキン</t>
    </rPh>
    <rPh sb="14" eb="15">
      <t>タイ</t>
    </rPh>
    <rPh sb="17" eb="19">
      <t>ベータチ</t>
    </rPh>
    <rPh sb="21" eb="22">
      <t>ネン</t>
    </rPh>
    <phoneticPr fontId="4"/>
  </si>
  <si>
    <t>投資対象の要求収益率</t>
    <rPh sb="0" eb="4">
      <t>トウシタイショウ</t>
    </rPh>
    <rPh sb="5" eb="7">
      <t>ヨウキュウ</t>
    </rPh>
    <rPh sb="7" eb="9">
      <t>シュウエキ</t>
    </rPh>
    <rPh sb="9" eb="10">
      <t>リツ</t>
    </rPh>
    <phoneticPr fontId="4"/>
  </si>
  <si>
    <t>投資対象の理論株価</t>
    <rPh sb="0" eb="4">
      <t>トウシタイショウ</t>
    </rPh>
    <rPh sb="5" eb="9">
      <t>リロンカブカ</t>
    </rPh>
    <phoneticPr fontId="4"/>
  </si>
  <si>
    <t>投資対象の株価</t>
    <rPh sb="0" eb="4">
      <t>トウシタイショウ</t>
    </rPh>
    <rPh sb="5" eb="7">
      <t>カブカ</t>
    </rPh>
    <phoneticPr fontId="4"/>
  </si>
  <si>
    <t>円</t>
    <rPh sb="0" eb="1">
      <t>エン</t>
    </rPh>
    <phoneticPr fontId="4"/>
  </si>
  <si>
    <t>【参考】投資対象の現在株価</t>
    <rPh sb="1" eb="3">
      <t>サンコウ</t>
    </rPh>
    <rPh sb="4" eb="8">
      <t>トウシタイショウ</t>
    </rPh>
    <rPh sb="9" eb="11">
      <t>ゲンザイ</t>
    </rPh>
    <rPh sb="11" eb="13">
      <t>カブカ</t>
    </rPh>
    <phoneticPr fontId="4"/>
  </si>
  <si>
    <t>実際配当利回り</t>
    <rPh sb="0" eb="6">
      <t>ジッサイハイトウリマワ</t>
    </rPh>
    <phoneticPr fontId="4"/>
  </si>
  <si>
    <t>実際株価との差</t>
    <rPh sb="0" eb="4">
      <t>ジッサイカブカ</t>
    </rPh>
    <rPh sb="6" eb="7">
      <t>サ</t>
    </rPh>
    <phoneticPr fontId="4"/>
  </si>
  <si>
    <t>→→→判定</t>
    <rPh sb="3" eb="5">
      <t>ハンテイ</t>
    </rPh>
    <phoneticPr fontId="4"/>
  </si>
  <si>
    <t>要求配当利回り</t>
    <rPh sb="0" eb="6">
      <t>ヨウキュウハイトウリマワ</t>
    </rPh>
    <phoneticPr fontId="4"/>
  </si>
  <si>
    <t>※要求収益率（目標収益率）：理論値</t>
    <rPh sb="1" eb="6">
      <t>ヨウキュウシュウエキリツ</t>
    </rPh>
    <rPh sb="7" eb="12">
      <t>モクヒョウシュウエキリツ</t>
    </rPh>
    <rPh sb="14" eb="17">
      <t>リロンチ</t>
    </rPh>
    <phoneticPr fontId="4"/>
  </si>
  <si>
    <t>※実際収益率（期待収益率）：実績値</t>
    <rPh sb="1" eb="3">
      <t>ジッサイ</t>
    </rPh>
    <rPh sb="3" eb="5">
      <t>シュウエキ</t>
    </rPh>
    <rPh sb="5" eb="6">
      <t>リツ</t>
    </rPh>
    <rPh sb="7" eb="9">
      <t>キタイ</t>
    </rPh>
    <rPh sb="9" eb="11">
      <t>シュウエキ</t>
    </rPh>
    <rPh sb="11" eb="12">
      <t>リツ</t>
    </rPh>
    <rPh sb="14" eb="17">
      <t>ジッセキチ</t>
    </rPh>
    <phoneticPr fontId="4"/>
  </si>
  <si>
    <t>％、円、β値</t>
    <rPh sb="2" eb="3">
      <t>エン</t>
    </rPh>
    <rPh sb="5" eb="6">
      <t>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</si>
</sst>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6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b/>
      <sz val="15"/>
      <color theme="3"/>
      <name val="Meiryo UI"/>
      <family val="2"/>
      <charset val="128"/>
    </font>
    <font>
      <sz val="11"/>
      <color theme="0"/>
      <name val="Meiryo UI"/>
      <family val="2"/>
      <charset val="128"/>
    </font>
    <font>
      <sz val="6"/>
      <name val="Meiryo UI"/>
      <family val="2"/>
      <charset val="128"/>
    </font>
    <font>
      <sz val="11"/>
      <color theme="8"/>
      <name val="Meiryo UI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10" fontId="5" fillId="3" borderId="2" xfId="2" applyNumberFormat="1" applyFont="1" applyFill="1" applyBorder="1">
      <alignment vertical="center"/>
    </xf>
    <xf numFmtId="10" fontId="5" fillId="3" borderId="4" xfId="2" applyNumberFormat="1" applyFont="1" applyFill="1" applyBorder="1">
      <alignment vertical="center"/>
    </xf>
    <xf numFmtId="40" fontId="5" fillId="3" borderId="3" xfId="1" applyNumberFormat="1" applyFont="1" applyFill="1" applyBorder="1">
      <alignment vertical="center"/>
    </xf>
    <xf numFmtId="0" fontId="0" fillId="0" borderId="9" xfId="0" applyBorder="1">
      <alignment vertical="center"/>
    </xf>
    <xf numFmtId="10" fontId="0" fillId="0" borderId="1" xfId="0" applyNumberFormat="1" applyBorder="1">
      <alignment vertical="center"/>
    </xf>
    <xf numFmtId="10" fontId="0" fillId="0" borderId="0" xfId="0" applyNumberFormat="1">
      <alignment vertical="center"/>
    </xf>
    <xf numFmtId="10" fontId="0" fillId="0" borderId="8" xfId="0" applyNumberFormat="1" applyBorder="1">
      <alignment vertical="center"/>
    </xf>
    <xf numFmtId="40" fontId="0" fillId="0" borderId="8" xfId="0" applyNumberFormat="1" applyBorder="1">
      <alignment vertical="center"/>
    </xf>
    <xf numFmtId="0" fontId="0" fillId="0" borderId="0" xfId="0" applyBorder="1">
      <alignment vertical="center"/>
    </xf>
    <xf numFmtId="10" fontId="0" fillId="0" borderId="0" xfId="2" applyNumberFormat="1" applyFont="1" applyBorder="1">
      <alignment vertical="center"/>
    </xf>
    <xf numFmtId="10" fontId="0" fillId="0" borderId="8" xfId="2" applyNumberFormat="1" applyFont="1" applyBorder="1">
      <alignment vertical="center"/>
    </xf>
    <xf numFmtId="0" fontId="0" fillId="0" borderId="10" xfId="0" applyBorder="1">
      <alignment vertical="center"/>
    </xf>
    <xf numFmtId="0" fontId="0" fillId="0" borderId="10" xfId="0" applyFill="1" applyBorder="1">
      <alignment vertical="center"/>
    </xf>
    <xf numFmtId="10" fontId="0" fillId="0" borderId="10" xfId="2" applyNumberFormat="1" applyFont="1" applyBorder="1">
      <alignment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176" fontId="5" fillId="3" borderId="4" xfId="1" applyNumberFormat="1" applyFont="1" applyFill="1" applyBorder="1">
      <alignment vertical="center"/>
    </xf>
    <xf numFmtId="38" fontId="0" fillId="0" borderId="1" xfId="1" applyFont="1" applyBorder="1">
      <alignment vertical="center"/>
    </xf>
    <xf numFmtId="0" fontId="0" fillId="0" borderId="13" xfId="0" applyBorder="1">
      <alignment vertical="center"/>
    </xf>
    <xf numFmtId="0" fontId="0" fillId="0" borderId="13" xfId="0" applyFill="1" applyBorder="1">
      <alignment vertical="center"/>
    </xf>
    <xf numFmtId="10" fontId="0" fillId="0" borderId="13" xfId="2" applyNumberFormat="1" applyFont="1" applyBorder="1">
      <alignment vertical="center"/>
    </xf>
    <xf numFmtId="40" fontId="0" fillId="0" borderId="10" xfId="0" applyNumberFormat="1" applyFill="1" applyBorder="1">
      <alignment vertical="center"/>
    </xf>
    <xf numFmtId="0" fontId="0" fillId="0" borderId="14" xfId="0" applyBorder="1">
      <alignment vertical="center"/>
    </xf>
    <xf numFmtId="40" fontId="0" fillId="0" borderId="13" xfId="0" applyNumberFormat="1" applyFill="1" applyBorder="1">
      <alignment vertical="center"/>
    </xf>
    <xf numFmtId="0" fontId="0" fillId="0" borderId="0" xfId="0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3">
    <dxf>
      <font>
        <b/>
        <i val="0"/>
      </font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en-US" altLang="ja-JP" b="1"/>
              <a:t>CAPM</a:t>
            </a:r>
            <a:r>
              <a:rPr lang="ja-JP" altLang="en-US" b="1"/>
              <a:t>による要求配当利回りと実際利回り</a:t>
            </a:r>
            <a:endParaRPr lang="en-US" alt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9226249999999979E-2"/>
          <c:y val="0.15208250000000001"/>
          <c:w val="0.87874152777777792"/>
          <c:h val="0.67223416666666669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D417-47DA-9CD5-CA73B12624AF}"/>
              </c:ext>
            </c:extLst>
          </c:dPt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D417-47DA-9CD5-CA73B12624AF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D417-47DA-9CD5-CA73B12624AF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19050" cap="rnd">
                <a:solidFill>
                  <a:schemeClr val="accent1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D417-47DA-9CD5-CA73B12624AF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noFill/>
                </a:ln>
                <a:effectLst/>
              </c:spPr>
            </c:marker>
            <c:bubble3D val="0"/>
            <c:spPr>
              <a:ln w="1905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D417-47DA-9CD5-CA73B12624AF}"/>
              </c:ext>
            </c:extLst>
          </c:dPt>
          <c:dPt>
            <c:idx val="7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prstDash val="sysDot"/>
                <a:round/>
                <a:tailEnd type="triangle"/>
              </a:ln>
              <a:effectLst/>
            </c:spPr>
            <c:extLst>
              <c:ext xmlns:c16="http://schemas.microsoft.com/office/drawing/2014/chart" uri="{C3380CC4-5D6E-409C-BE32-E72D297353CC}">
                <c16:uniqueId val="{0000000C-D417-47DA-9CD5-CA73B12624AF}"/>
              </c:ext>
            </c:extLst>
          </c:dPt>
          <c:dLbls>
            <c:dLbl>
              <c:idx val="0"/>
              <c:layout>
                <c:manualLayout>
                  <c:x val="8.3552631578947337E-2"/>
                  <c:y val="-3.8805555555555683E-2"/>
                </c:manualLayout>
              </c:layout>
              <c:tx>
                <c:rich>
                  <a:bodyPr/>
                  <a:lstStyle/>
                  <a:p>
                    <a:fld id="{2A496DAD-B5FF-4D7D-9118-8C7328FD872F}" type="CELLRANGE">
                      <a:rPr lang="en-US" altLang="ja-JP" baseline="0"/>
                      <a:pPr/>
                      <a:t>[CELLRANGE]</a:t>
                    </a:fld>
                    <a:r>
                      <a:rPr lang="en-US" altLang="ja-JP" baseline="0"/>
                      <a:t>, </a:t>
                    </a:r>
                    <a:fld id="{5FD02203-0D2D-4244-80E5-8E574A64078C}" type="YVALUE">
                      <a:rPr lang="en-US" altLang="ja-JP" baseline="0"/>
                      <a:pPr/>
                      <a:t>[Y 値]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D417-47DA-9CD5-CA73B12624AF}"/>
                </c:ext>
              </c:extLst>
            </c:dLbl>
            <c:dLbl>
              <c:idx val="1"/>
              <c:layout>
                <c:manualLayout>
                  <c:x val="1.5875E-2"/>
                  <c:y val="7.0555555555555554E-3"/>
                </c:manualLayout>
              </c:layout>
              <c:tx>
                <c:rich>
                  <a:bodyPr/>
                  <a:lstStyle/>
                  <a:p>
                    <a:fld id="{3F986244-2A0C-44FA-B707-55F52B9F3356}" type="CELLRANGE">
                      <a:rPr lang="en-US" altLang="ja-JP" baseline="0"/>
                      <a:pPr/>
                      <a:t>[CELLRANGE]</a:t>
                    </a:fld>
                    <a:r>
                      <a:rPr lang="en-US" altLang="ja-JP" baseline="0"/>
                      <a:t>, </a:t>
                    </a:r>
                    <a:fld id="{0349A257-AE9E-40D3-9238-DA02EA49EDFC}" type="YVALUE">
                      <a:rPr lang="en-US" altLang="ja-JP" baseline="0"/>
                      <a:pPr/>
                      <a:t>[Y 値]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D417-47DA-9CD5-CA73B12624AF}"/>
                </c:ext>
              </c:extLst>
            </c:dLbl>
            <c:dLbl>
              <c:idx val="2"/>
              <c:layout>
                <c:manualLayout>
                  <c:x val="1.411111111111108E-2"/>
                  <c:y val="2.469444444444444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accent1"/>
                        </a:solidFill>
                        <a:latin typeface="Meiryo UI" panose="020B0604030504040204" pitchFamily="50" charset="-128"/>
                        <a:ea typeface="Meiryo UI" panose="020B0604030504040204" pitchFamily="50" charset="-128"/>
                        <a:cs typeface="+mn-cs"/>
                      </a:defRPr>
                    </a:pPr>
                    <a:fld id="{5910F5E0-4DD8-40AC-B4AA-A21A25A031EC}" type="CELLRANGE">
                      <a:rPr lang="en-US" altLang="ja-JP" b="1" baseline="0">
                        <a:solidFill>
                          <a:schemeClr val="accent1"/>
                        </a:solidFill>
                      </a:rPr>
                      <a:pPr>
                        <a:defRPr b="1">
                          <a:solidFill>
                            <a:schemeClr val="accent1"/>
                          </a:solidFill>
                        </a:defRPr>
                      </a:pPr>
                      <a:t>[CELLRANGE]</a:t>
                    </a:fld>
                    <a:r>
                      <a:rPr lang="en-US" altLang="ja-JP" b="1" baseline="0">
                        <a:solidFill>
                          <a:schemeClr val="accent1"/>
                        </a:solidFill>
                      </a:rPr>
                      <a:t>, </a:t>
                    </a:r>
                    <a:fld id="{9F6C4364-58B3-46A0-8672-E10993498C92}" type="YVALUE">
                      <a:rPr lang="en-US" altLang="ja-JP" b="1" baseline="0">
                        <a:solidFill>
                          <a:schemeClr val="accent1"/>
                        </a:solidFill>
                      </a:rPr>
                      <a:pPr>
                        <a:defRPr b="1">
                          <a:solidFill>
                            <a:schemeClr val="accent1"/>
                          </a:solidFill>
                        </a:defRPr>
                      </a:pPr>
                      <a:t>[Y 値]</a:t>
                    </a:fld>
                    <a:endParaRPr lang="en-US" altLang="ja-JP" b="1" baseline="0">
                      <a:solidFill>
                        <a:schemeClr val="accent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1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D417-47DA-9CD5-CA73B12624A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17-47DA-9CD5-CA73B12624A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17-47DA-9CD5-CA73B12624A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17-47DA-9CD5-CA73B12624AF}"/>
                </c:ext>
              </c:extLst>
            </c:dLbl>
            <c:dLbl>
              <c:idx val="6"/>
              <c:layout>
                <c:manualLayout>
                  <c:x val="-1.2347222222222254E-2"/>
                  <c:y val="-3.527777777777790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accent2"/>
                        </a:solidFill>
                        <a:latin typeface="Meiryo UI" panose="020B0604030504040204" pitchFamily="50" charset="-128"/>
                        <a:ea typeface="Meiryo UI" panose="020B0604030504040204" pitchFamily="50" charset="-128"/>
                        <a:cs typeface="+mn-cs"/>
                      </a:defRPr>
                    </a:pPr>
                    <a:fld id="{AF65F559-DBD7-4B5E-9E7C-1ACB6BA8664D}" type="CELLRANGE">
                      <a:rPr lang="en-US" altLang="ja-JP" b="1" baseline="0">
                        <a:solidFill>
                          <a:schemeClr val="accent2"/>
                        </a:solidFill>
                      </a:rPr>
                      <a:pPr>
                        <a:defRPr b="1">
                          <a:solidFill>
                            <a:schemeClr val="accent2"/>
                          </a:solidFill>
                        </a:defRPr>
                      </a:pPr>
                      <a:t>[CELLRANGE]</a:t>
                    </a:fld>
                    <a:r>
                      <a:rPr lang="en-US" altLang="ja-JP" b="1" baseline="0">
                        <a:solidFill>
                          <a:schemeClr val="accent2"/>
                        </a:solidFill>
                      </a:rPr>
                      <a:t>, </a:t>
                    </a:r>
                    <a:fld id="{716433AE-F106-4FDD-B881-36C7B358D9F0}" type="YVALUE">
                      <a:rPr lang="en-US" altLang="ja-JP" b="1" baseline="0">
                        <a:solidFill>
                          <a:schemeClr val="accent2"/>
                        </a:solidFill>
                      </a:rPr>
                      <a:pPr>
                        <a:defRPr b="1">
                          <a:solidFill>
                            <a:schemeClr val="accent2"/>
                          </a:solidFill>
                        </a:defRPr>
                      </a:pPr>
                      <a:t>[Y 値]</a:t>
                    </a:fld>
                    <a:endParaRPr lang="en-US" altLang="ja-JP" b="1" baseline="0">
                      <a:solidFill>
                        <a:schemeClr val="accent2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2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D417-47DA-9CD5-CA73B12624A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417-47DA-9CD5-CA73B12624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'DDM-ゼロ成長'!$C$42:$C$49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 formatCode="#,##0.00_);[Red]\(#,##0.00\)">
                  <c:v>0.65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 formatCode="#,##0.00_);[Red]\(#,##0.00\)">
                  <c:v>0.65</c:v>
                </c:pt>
                <c:pt idx="7" formatCode="#,##0.00_);[Red]\(#,##0.00\)">
                  <c:v>0.65</c:v>
                </c:pt>
              </c:numCache>
            </c:numRef>
          </c:xVal>
          <c:yVal>
            <c:numRef>
              <c:f>'DDM-ゼロ成長'!$D$42:$D$49</c:f>
              <c:numCache>
                <c:formatCode>0.00%</c:formatCode>
                <c:ptCount val="8"/>
                <c:pt idx="0">
                  <c:v>5.0000000000000001E-4</c:v>
                </c:pt>
                <c:pt idx="1">
                  <c:v>2.01E-2</c:v>
                </c:pt>
                <c:pt idx="2">
                  <c:v>1.324E-2</c:v>
                </c:pt>
                <c:pt idx="3">
                  <c:v>5.9300000000000005E-2</c:v>
                </c:pt>
                <c:pt idx="4">
                  <c:v>5.0000000000000001E-4</c:v>
                </c:pt>
                <c:pt idx="5">
                  <c:v>5.0000000000000001E-4</c:v>
                </c:pt>
                <c:pt idx="6">
                  <c:v>2.5399999999999999E-2</c:v>
                </c:pt>
                <c:pt idx="7">
                  <c:v>1.324E-2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'DDM-ゼロ成長'!$B$42:$B$49</c15:f>
                <c15:dlblRangeCache>
                  <c:ptCount val="8"/>
                  <c:pt idx="0">
                    <c:v>リスクフリーレート</c:v>
                  </c:pt>
                  <c:pt idx="1">
                    <c:v>市場全体</c:v>
                  </c:pt>
                  <c:pt idx="2">
                    <c:v>要求配当利回り</c:v>
                  </c:pt>
                  <c:pt idx="6">
                    <c:v>実際配当利回り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D417-47DA-9CD5-CA73B1262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6725520"/>
        <c:axId val="2086719696"/>
      </c:scatterChart>
      <c:valAx>
        <c:axId val="2086725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システマティック・リスク（</a:t>
                </a:r>
                <a:r>
                  <a:rPr lang="en-US" altLang="ja-JP"/>
                  <a:t>β</a:t>
                </a:r>
                <a:r>
                  <a:rPr lang="ja-JP" altLang="en-US"/>
                  <a:t>値）</a:t>
                </a:r>
              </a:p>
            </c:rich>
          </c:tx>
          <c:layout>
            <c:manualLayout>
              <c:xMode val="edge"/>
              <c:yMode val="edge"/>
              <c:x val="0.75745277777777786"/>
              <c:y val="0.895895277777777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086719696"/>
        <c:crosses val="autoZero"/>
        <c:crossBetween val="midCat"/>
      </c:valAx>
      <c:valAx>
        <c:axId val="208671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リターン</a:t>
                </a:r>
              </a:p>
            </c:rich>
          </c:tx>
          <c:layout>
            <c:manualLayout>
              <c:xMode val="edge"/>
              <c:yMode val="edge"/>
              <c:x val="2.2930555555555555E-2"/>
              <c:y val="5.16194444444444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0%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086725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20</xdr:row>
      <xdr:rowOff>42862</xdr:rowOff>
    </xdr:from>
    <xdr:to>
      <xdr:col>9</xdr:col>
      <xdr:colOff>637274</xdr:colOff>
      <xdr:row>39</xdr:row>
      <xdr:rowOff>23362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18B4296-C31A-4275-91EE-E2F4185A6F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83FB2-AFF9-404D-848A-23F60142C96C}">
  <dimension ref="A1:L50"/>
  <sheetViews>
    <sheetView tabSelected="1" workbookViewId="0">
      <selection activeCell="B5" sqref="B5"/>
    </sheetView>
  </sheetViews>
  <sheetFormatPr defaultColWidth="0" defaultRowHeight="15" customHeight="1" zeroHeight="1" x14ac:dyDescent="0.45"/>
  <cols>
    <col min="1" max="1" width="0.83203125" customWidth="1"/>
    <col min="2" max="11" width="9.609375" customWidth="1"/>
    <col min="12" max="12" width="0.83203125" customWidth="1"/>
    <col min="13" max="16384" width="8.88671875" hidden="1"/>
  </cols>
  <sheetData>
    <row r="1" spans="2:11" x14ac:dyDescent="0.4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x14ac:dyDescent="0.45">
      <c r="B2" s="1" t="s">
        <v>14</v>
      </c>
      <c r="C2" s="1"/>
      <c r="D2" s="1"/>
      <c r="E2" s="1"/>
      <c r="F2" s="1"/>
      <c r="G2" s="1"/>
      <c r="H2" s="1"/>
      <c r="I2" s="1"/>
      <c r="J2" s="1"/>
      <c r="K2" s="1"/>
    </row>
    <row r="3" spans="2:11" x14ac:dyDescent="0.45">
      <c r="B3" s="1" t="s">
        <v>13</v>
      </c>
      <c r="C3" s="1"/>
      <c r="D3" s="1"/>
      <c r="E3" s="1"/>
      <c r="F3" s="1"/>
      <c r="G3" s="1"/>
      <c r="H3" s="1"/>
      <c r="I3" s="1"/>
      <c r="J3" s="1"/>
      <c r="K3" s="1"/>
    </row>
    <row r="4" spans="2:11" x14ac:dyDescent="0.45">
      <c r="B4" s="1" t="s">
        <v>31</v>
      </c>
      <c r="C4" s="1"/>
      <c r="D4" s="1"/>
      <c r="E4" s="1"/>
      <c r="F4" s="1"/>
      <c r="G4" s="1"/>
      <c r="H4" s="1"/>
      <c r="I4" s="1"/>
      <c r="J4" s="1"/>
      <c r="K4" s="1"/>
    </row>
    <row r="5" spans="2:11" x14ac:dyDescent="0.45"/>
    <row r="6" spans="2:11" x14ac:dyDescent="0.45">
      <c r="B6" s="2" t="s">
        <v>1</v>
      </c>
      <c r="C6" s="1"/>
      <c r="D6" s="1"/>
      <c r="E6" s="1"/>
      <c r="F6" s="1"/>
      <c r="G6" s="1"/>
      <c r="H6" s="1"/>
      <c r="I6" s="1"/>
      <c r="J6" s="1"/>
      <c r="K6" s="1"/>
    </row>
    <row r="7" spans="2:11" ht="15.4" thickBot="1" x14ac:dyDescent="0.5">
      <c r="B7" s="3"/>
      <c r="C7" s="3"/>
      <c r="D7" s="3"/>
    </row>
    <row r="8" spans="2:11" x14ac:dyDescent="0.45">
      <c r="B8" t="s">
        <v>2</v>
      </c>
      <c r="D8" t="s">
        <v>3</v>
      </c>
      <c r="E8" s="7">
        <v>5.0000000000000001E-4</v>
      </c>
      <c r="F8" t="s">
        <v>18</v>
      </c>
    </row>
    <row r="9" spans="2:11" x14ac:dyDescent="0.45">
      <c r="B9" s="5" t="s">
        <v>16</v>
      </c>
      <c r="C9" s="5"/>
      <c r="D9" s="6" t="s">
        <v>3</v>
      </c>
      <c r="E9" s="8">
        <v>2.01E-2</v>
      </c>
      <c r="F9" t="s">
        <v>15</v>
      </c>
    </row>
    <row r="10" spans="2:11" x14ac:dyDescent="0.45">
      <c r="B10" s="5" t="s">
        <v>7</v>
      </c>
      <c r="C10" s="5"/>
      <c r="D10" s="6" t="s">
        <v>3</v>
      </c>
      <c r="E10" s="8">
        <v>2.5399999999999999E-2</v>
      </c>
      <c r="F10" t="s">
        <v>17</v>
      </c>
    </row>
    <row r="11" spans="2:11" x14ac:dyDescent="0.45">
      <c r="B11" s="5" t="s">
        <v>22</v>
      </c>
      <c r="C11" s="5"/>
      <c r="D11" s="6" t="s">
        <v>23</v>
      </c>
      <c r="E11" s="23">
        <v>2000.1</v>
      </c>
      <c r="F11" t="s">
        <v>24</v>
      </c>
    </row>
    <row r="12" spans="2:11" ht="15.4" thickBot="1" x14ac:dyDescent="0.5">
      <c r="B12" s="3" t="s">
        <v>4</v>
      </c>
      <c r="C12" s="3"/>
      <c r="D12" s="4" t="s">
        <v>5</v>
      </c>
      <c r="E12" s="9">
        <v>0.65</v>
      </c>
      <c r="F12" t="s">
        <v>19</v>
      </c>
    </row>
    <row r="13" spans="2:11" x14ac:dyDescent="0.45"/>
    <row r="14" spans="2:11" x14ac:dyDescent="0.45">
      <c r="B14" s="2" t="s">
        <v>6</v>
      </c>
      <c r="C14" s="1"/>
      <c r="D14" s="1"/>
      <c r="E14" s="1"/>
      <c r="F14" s="1"/>
      <c r="G14" s="1"/>
      <c r="H14" s="1"/>
      <c r="I14" s="1"/>
      <c r="J14" s="1"/>
      <c r="K14" s="1"/>
    </row>
    <row r="15" spans="2:11" ht="15.4" thickBot="1" x14ac:dyDescent="0.5">
      <c r="B15" s="3"/>
      <c r="C15" s="3"/>
      <c r="D15" s="3"/>
    </row>
    <row r="16" spans="2:11" ht="15.4" thickBot="1" x14ac:dyDescent="0.5">
      <c r="B16" s="21" t="s">
        <v>20</v>
      </c>
      <c r="C16" s="21"/>
      <c r="D16" s="21" t="s">
        <v>3</v>
      </c>
      <c r="E16" s="11">
        <f>E8+E12*(E9-E8)</f>
        <v>1.324E-2</v>
      </c>
    </row>
    <row r="17" spans="2:11" ht="15.4" thickBot="1" x14ac:dyDescent="0.5">
      <c r="B17" s="25" t="s">
        <v>21</v>
      </c>
      <c r="C17" s="25"/>
      <c r="D17" s="29" t="s">
        <v>23</v>
      </c>
      <c r="E17" s="24">
        <f>E11*E10/E16</f>
        <v>3837.0498489425977</v>
      </c>
    </row>
    <row r="18" spans="2:11" ht="15.4" thickBot="1" x14ac:dyDescent="0.5">
      <c r="B18" s="19" t="s">
        <v>26</v>
      </c>
      <c r="C18" s="18"/>
      <c r="D18" s="22" t="s">
        <v>23</v>
      </c>
      <c r="E18" s="24">
        <f>E17-E11</f>
        <v>1836.9498489425978</v>
      </c>
      <c r="F18" t="s">
        <v>27</v>
      </c>
      <c r="G18" s="31" t="str">
        <f>IF(E18=0,"適正",IF(E18&gt;0,"割安","割高"))</f>
        <v>割安</v>
      </c>
    </row>
    <row r="19" spans="2:11" x14ac:dyDescent="0.45"/>
    <row r="20" spans="2:11" x14ac:dyDescent="0.45">
      <c r="B20" s="2" t="s">
        <v>8</v>
      </c>
      <c r="C20" s="1"/>
      <c r="D20" s="1"/>
      <c r="E20" s="1"/>
      <c r="F20" s="1"/>
      <c r="G20" s="1"/>
      <c r="H20" s="1"/>
      <c r="I20" s="1"/>
      <c r="J20" s="1"/>
      <c r="K20" s="1"/>
    </row>
    <row r="21" spans="2:11" x14ac:dyDescent="0.45"/>
    <row r="22" spans="2:11" x14ac:dyDescent="0.45"/>
    <row r="23" spans="2:11" x14ac:dyDescent="0.45"/>
    <row r="24" spans="2:11" x14ac:dyDescent="0.45"/>
    <row r="25" spans="2:11" x14ac:dyDescent="0.45"/>
    <row r="26" spans="2:11" x14ac:dyDescent="0.45"/>
    <row r="27" spans="2:11" x14ac:dyDescent="0.45"/>
    <row r="28" spans="2:11" x14ac:dyDescent="0.45"/>
    <row r="29" spans="2:11" x14ac:dyDescent="0.45"/>
    <row r="30" spans="2:11" x14ac:dyDescent="0.45"/>
    <row r="31" spans="2:11" x14ac:dyDescent="0.45"/>
    <row r="32" spans="2:11" x14ac:dyDescent="0.45"/>
    <row r="33" spans="2:6" x14ac:dyDescent="0.45"/>
    <row r="34" spans="2:6" x14ac:dyDescent="0.45"/>
    <row r="35" spans="2:6" x14ac:dyDescent="0.45"/>
    <row r="36" spans="2:6" x14ac:dyDescent="0.45"/>
    <row r="37" spans="2:6" x14ac:dyDescent="0.45"/>
    <row r="38" spans="2:6" x14ac:dyDescent="0.45"/>
    <row r="39" spans="2:6" x14ac:dyDescent="0.45"/>
    <row r="40" spans="2:6" x14ac:dyDescent="0.45"/>
    <row r="41" spans="2:6" x14ac:dyDescent="0.45">
      <c r="B41" s="10" t="s">
        <v>9</v>
      </c>
      <c r="C41" s="10" t="s">
        <v>10</v>
      </c>
      <c r="D41" s="10" t="s">
        <v>11</v>
      </c>
      <c r="F41" t="s">
        <v>29</v>
      </c>
    </row>
    <row r="42" spans="2:6" x14ac:dyDescent="0.45">
      <c r="B42" t="s">
        <v>2</v>
      </c>
      <c r="C42">
        <v>0</v>
      </c>
      <c r="D42" s="12">
        <f>E8</f>
        <v>5.0000000000000001E-4</v>
      </c>
      <c r="F42" t="s">
        <v>30</v>
      </c>
    </row>
    <row r="43" spans="2:6" x14ac:dyDescent="0.45">
      <c r="B43" s="5" t="s">
        <v>12</v>
      </c>
      <c r="C43" s="5">
        <v>1</v>
      </c>
      <c r="D43" s="13">
        <f>E9</f>
        <v>2.01E-2</v>
      </c>
    </row>
    <row r="44" spans="2:6" x14ac:dyDescent="0.45">
      <c r="B44" s="5" t="s">
        <v>28</v>
      </c>
      <c r="C44" s="14">
        <f>E12</f>
        <v>0.65</v>
      </c>
      <c r="D44" s="13">
        <f>E16</f>
        <v>1.324E-2</v>
      </c>
    </row>
    <row r="45" spans="2:6" x14ac:dyDescent="0.45">
      <c r="B45" s="15"/>
      <c r="C45" s="15">
        <v>3</v>
      </c>
      <c r="D45" s="16">
        <f>(D43-D42)/(C43-C42)*(C45-C44)+D44</f>
        <v>5.9300000000000005E-2</v>
      </c>
    </row>
    <row r="46" spans="2:6" x14ac:dyDescent="0.45">
      <c r="B46" s="5"/>
      <c r="C46" s="5">
        <v>3</v>
      </c>
      <c r="D46" s="17">
        <f>D42</f>
        <v>5.0000000000000001E-4</v>
      </c>
    </row>
    <row r="47" spans="2:6" x14ac:dyDescent="0.45">
      <c r="B47" s="25"/>
      <c r="C47" s="26">
        <v>0</v>
      </c>
      <c r="D47" s="27">
        <f>D42</f>
        <v>5.0000000000000001E-4</v>
      </c>
    </row>
    <row r="48" spans="2:6" x14ac:dyDescent="0.45">
      <c r="B48" s="25" t="s">
        <v>25</v>
      </c>
      <c r="C48" s="30">
        <f>C44</f>
        <v>0.65</v>
      </c>
      <c r="D48" s="27">
        <f>E10</f>
        <v>2.5399999999999999E-2</v>
      </c>
    </row>
    <row r="49" spans="2:4" x14ac:dyDescent="0.45">
      <c r="B49" s="18"/>
      <c r="C49" s="28">
        <f>C48</f>
        <v>0.65</v>
      </c>
      <c r="D49" s="20">
        <f>D44</f>
        <v>1.324E-2</v>
      </c>
    </row>
    <row r="50" spans="2:4" x14ac:dyDescent="0.45"/>
  </sheetData>
  <phoneticPr fontId="4"/>
  <conditionalFormatting sqref="G18">
    <cfRule type="cellIs" dxfId="2" priority="1" operator="equal">
      <formula>"割高"</formula>
    </cfRule>
    <cfRule type="cellIs" dxfId="1" priority="2" operator="equal">
      <formula>"割安"</formula>
    </cfRule>
    <cfRule type="cellIs" dxfId="0" priority="3" operator="equal">
      <formula>"適正"</formula>
    </cfRule>
  </conditionalFormatting>
  <pageMargins left="0.7" right="0.7" top="0.75" bottom="0.75" header="0.3" footer="0.3"/>
  <pageSetup paperSize="9" orientation="portrait" r:id="rId1"/>
  <ignoredErrors>
    <ignoredError sqref="D4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DDM-ゼロ成長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2021-11-23T02:41:35Z</dcterms:created>
  <dcterms:modified xsi:type="dcterms:W3CDTF">2021-11-30T22:50:30Z</dcterms:modified>
</cp:coreProperties>
</file>