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66925"/>
  <xr:revisionPtr revIDLastSave="2" documentId="8_{860FB32F-98B9-424D-8E4D-DCBB8BF584DA}" xr6:coauthVersionLast="47" xr6:coauthVersionMax="47" xr10:uidLastSave="{C9CA6030-2BB3-4F42-B7BE-75B689B8FE7A}"/>
  <bookViews>
    <workbookView xWindow="-98" yWindow="-98" windowWidth="20715" windowHeight="13155" tabRatio="897" xr2:uid="{9BC9BAA6-6B04-43C0-AA8B-5E67ABA217C7}"/>
  </bookViews>
  <sheets>
    <sheet name="販売価格設定-利益と売上高原価率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16" l="1"/>
  <c r="J30" i="16" s="1"/>
  <c r="D31" i="16"/>
  <c r="C29" i="16"/>
  <c r="B31" i="16"/>
  <c r="B29" i="16"/>
  <c r="C7" i="16"/>
  <c r="F29" i="16" l="1"/>
  <c r="J31" i="16" l="1"/>
  <c r="I29" i="16" s="1"/>
  <c r="G31" i="16"/>
  <c r="G30" i="16" s="1"/>
</calcChain>
</file>

<file path=xl/sharedStrings.xml><?xml version="1.0" encoding="utf-8"?>
<sst xmlns="http://schemas.openxmlformats.org/spreadsheetml/2006/main" count="23" uniqueCount="18">
  <si>
    <t>入力</t>
    <rPh sb="0" eb="2">
      <t>ニュウリョク</t>
    </rPh>
    <phoneticPr fontId="4"/>
  </si>
  <si>
    <t>売上高</t>
    <rPh sb="0" eb="3">
      <t>ウリアゲダカ</t>
    </rPh>
    <phoneticPr fontId="3"/>
  </si>
  <si>
    <t>原価</t>
    <rPh sb="0" eb="2">
      <t>ゲンカ</t>
    </rPh>
    <phoneticPr fontId="3"/>
  </si>
  <si>
    <t>利益</t>
    <rPh sb="0" eb="2">
      <t>リエキ</t>
    </rPh>
    <phoneticPr fontId="3"/>
  </si>
  <si>
    <t>円</t>
    <rPh sb="0" eb="1">
      <t>エン</t>
    </rPh>
    <phoneticPr fontId="3"/>
  </si>
  <si>
    <t>グラフ</t>
    <phoneticPr fontId="4"/>
  </si>
  <si>
    <t>原価/利益</t>
    <rPh sb="0" eb="2">
      <t>ゲンカ</t>
    </rPh>
    <rPh sb="3" eb="5">
      <t>リエキ</t>
    </rPh>
    <phoneticPr fontId="3"/>
  </si>
  <si>
    <t>●グラフ元</t>
    <rPh sb="4" eb="5">
      <t>モト</t>
    </rPh>
    <phoneticPr fontId="3"/>
  </si>
  <si>
    <t>売価</t>
  </si>
  <si>
    <t>売価</t>
    <rPh sb="0" eb="2">
      <t>バイカ</t>
    </rPh>
    <phoneticPr fontId="3"/>
  </si>
  <si>
    <t>%←「割」を用いる場合は ×10、例：3割→30%→0.3</t>
    <rPh sb="3" eb="4">
      <t>ワ</t>
    </rPh>
    <rPh sb="6" eb="7">
      <t>モチ</t>
    </rPh>
    <rPh sb="9" eb="11">
      <t>バアイ</t>
    </rPh>
    <rPh sb="17" eb="18">
      <t>レイ</t>
    </rPh>
    <rPh sb="20" eb="21">
      <t>ワリ</t>
    </rPh>
    <phoneticPr fontId="3"/>
  </si>
  <si>
    <t>原価率</t>
    <rPh sb="0" eb="3">
      <t>ゲンカリツ</t>
    </rPh>
    <phoneticPr fontId="3"/>
  </si>
  <si>
    <t>原価率</t>
    <rPh sb="2" eb="3">
      <t>リツ</t>
    </rPh>
    <phoneticPr fontId="3"/>
  </si>
  <si>
    <t>原価値入率</t>
    <rPh sb="0" eb="2">
      <t>ゲンカ</t>
    </rPh>
    <rPh sb="2" eb="4">
      <t>ネイレ</t>
    </rPh>
    <rPh sb="4" eb="5">
      <t>リツ</t>
    </rPh>
    <phoneticPr fontId="3"/>
  </si>
  <si>
    <t>売価原価比</t>
    <rPh sb="2" eb="5">
      <t>ゲンカヒ</t>
    </rPh>
    <phoneticPr fontId="3"/>
  </si>
  <si>
    <t>原価比</t>
    <rPh sb="2" eb="3">
      <t>ヒ</t>
    </rPh>
    <phoneticPr fontId="3"/>
  </si>
  <si>
    <t>予定利益率</t>
    <rPh sb="0" eb="2">
      <t>ヨテイ</t>
    </rPh>
    <rPh sb="2" eb="4">
      <t>リエキ</t>
    </rPh>
    <rPh sb="4" eb="5">
      <t>リツ</t>
    </rPh>
    <phoneticPr fontId="3"/>
  </si>
  <si>
    <t>販売価格設定-利益と売上高原価率</t>
    <rPh sb="0" eb="4">
      <t>ハンバイカカク</t>
    </rPh>
    <rPh sb="4" eb="6">
      <t>セッテイ</t>
    </rPh>
    <rPh sb="7" eb="9">
      <t>リエキ</t>
    </rPh>
    <rPh sb="10" eb="13">
      <t>ウリアゲダカ</t>
    </rPh>
    <rPh sb="13" eb="15">
      <t>ゲンカ</t>
    </rPh>
    <rPh sb="15" eb="16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</si>
</sst>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8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Meiryo UI"/>
      <family val="2"/>
      <charset val="128"/>
    </font>
    <font>
      <sz val="6"/>
      <name val="游ゴシック"/>
      <family val="3"/>
      <charset val="128"/>
      <scheme val="minor"/>
    </font>
    <font>
      <sz val="11"/>
      <color theme="0"/>
      <name val="Meiryo UI"/>
      <family val="3"/>
      <charset val="128"/>
    </font>
    <font>
      <sz val="11"/>
      <color theme="8"/>
      <name val="Meiryo UI"/>
      <family val="2"/>
      <charset val="128"/>
    </font>
    <font>
      <b/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2" borderId="0" xfId="0" applyFont="1" applyFill="1" applyAlignment="1"/>
    <xf numFmtId="0" fontId="2" fillId="2" borderId="0" xfId="0" applyFont="1" applyFill="1">
      <alignment vertical="center"/>
    </xf>
    <xf numFmtId="0" fontId="5" fillId="2" borderId="0" xfId="0" applyFont="1" applyFill="1" applyAlignment="1"/>
    <xf numFmtId="38" fontId="6" fillId="3" borderId="1" xfId="1" applyFont="1" applyFill="1" applyBorder="1">
      <alignment vertical="center"/>
    </xf>
    <xf numFmtId="38" fontId="0" fillId="0" borderId="2" xfId="0" applyNumberFormat="1" applyBorder="1">
      <alignment vertical="center"/>
    </xf>
    <xf numFmtId="38" fontId="0" fillId="0" borderId="0" xfId="0" applyNumberFormat="1">
      <alignment vertical="center"/>
    </xf>
    <xf numFmtId="176" fontId="0" fillId="0" borderId="0" xfId="1" applyNumberFormat="1" applyFont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7" fontId="0" fillId="0" borderId="5" xfId="0" applyNumberFormat="1" applyBorder="1">
      <alignment vertical="center"/>
    </xf>
    <xf numFmtId="176" fontId="6" fillId="3" borderId="3" xfId="1" applyNumberFormat="1" applyFont="1" applyFill="1" applyBorder="1">
      <alignment vertical="center"/>
    </xf>
    <xf numFmtId="176" fontId="0" fillId="0" borderId="4" xfId="1" applyNumberFormat="1" applyFont="1" applyBorder="1">
      <alignment vertical="center"/>
    </xf>
    <xf numFmtId="0" fontId="0" fillId="0" borderId="6" xfId="0" applyBorder="1">
      <alignment vertical="center"/>
    </xf>
    <xf numFmtId="176" fontId="0" fillId="0" borderId="0" xfId="1" applyNumberFormat="1" applyFont="1" applyBorder="1">
      <alignment vertical="center"/>
    </xf>
    <xf numFmtId="176" fontId="0" fillId="0" borderId="5" xfId="1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9" xfId="1" applyNumberFormat="1" applyFont="1" applyBorder="1">
      <alignment vertical="center"/>
    </xf>
    <xf numFmtId="0" fontId="0" fillId="0" borderId="10" xfId="0" applyBorder="1">
      <alignment vertical="center"/>
    </xf>
    <xf numFmtId="176" fontId="2" fillId="0" borderId="13" xfId="1" applyNumberFormat="1" applyFont="1" applyBorder="1">
      <alignment vertical="center"/>
    </xf>
    <xf numFmtId="0" fontId="7" fillId="0" borderId="4" xfId="0" applyFont="1" applyBorder="1">
      <alignment vertical="center"/>
    </xf>
    <xf numFmtId="176" fontId="7" fillId="0" borderId="11" xfId="1" applyNumberFormat="1" applyFont="1" applyBorder="1">
      <alignment vertical="center"/>
    </xf>
    <xf numFmtId="0" fontId="2" fillId="0" borderId="5" xfId="0" applyFont="1" applyBorder="1">
      <alignment vertical="center"/>
    </xf>
    <xf numFmtId="38" fontId="2" fillId="0" borderId="5" xfId="0" applyNumberFormat="1" applyFont="1" applyBorder="1">
      <alignment vertical="center"/>
    </xf>
    <xf numFmtId="38" fontId="7" fillId="0" borderId="4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7" fontId="7" fillId="0" borderId="12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b="1"/>
              <a:t>金額</a:t>
            </a:r>
            <a:r>
              <a:rPr lang="ja-JP" altLang="en-US" b="1"/>
              <a:t>構成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449246031746031"/>
          <c:y val="0.19010312500000001"/>
          <c:w val="0.74022976190476197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'販売価格設定-利益と売上高原価率'!$B$29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B25-4022-B17E-78292063B709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25-4022-B17E-78292063B70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B25-4022-B17E-78292063B7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'販売価格設定-利益と売上高原価率'!$C$28:$D$28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'販売価格設定-利益と売上高原価率'!$C$29:$D$29</c:f>
              <c:numCache>
                <c:formatCode>General</c:formatCode>
                <c:ptCount val="2"/>
                <c:pt idx="0" formatCode="#,##0_);[Red]\(#,##0\)">
                  <c:v>12000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'販売価格設定-利益と売上高原価率'!$E$29:$E$31</c15:f>
                <c15:dlblRangeCache>
                  <c:ptCount val="3"/>
                  <c:pt idx="0">
                    <c:v>売価</c:v>
                  </c:pt>
                  <c:pt idx="1">
                    <c:v>原価率</c:v>
                  </c:pt>
                  <c:pt idx="2">
                    <c:v>予定利益率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DB25-4022-B17E-78292063B709}"/>
            </c:ext>
          </c:extLst>
        </c:ser>
        <c:ser>
          <c:idx val="1"/>
          <c:order val="1"/>
          <c:tx>
            <c:strRef>
              <c:f>'販売価格設定-利益と売上高原価率'!$B$30</c:f>
              <c:strCache>
                <c:ptCount val="1"/>
                <c:pt idx="0">
                  <c:v>原価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'販売価格設定-利益と売上高原価率'!$C$28:$D$28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'販売価格設定-利益と売上高原価率'!$C$30:$D$30</c:f>
              <c:numCache>
                <c:formatCode>#,##0_);[Red]\(#,##0\)</c:formatCode>
                <c:ptCount val="2"/>
                <c:pt idx="1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25-4022-B17E-78292063B709}"/>
            </c:ext>
          </c:extLst>
        </c:ser>
        <c:ser>
          <c:idx val="2"/>
          <c:order val="2"/>
          <c:tx>
            <c:strRef>
              <c:f>'販売価格設定-利益と売上高原価率'!$B$31</c:f>
              <c:strCache>
                <c:ptCount val="1"/>
                <c:pt idx="0">
                  <c:v>利益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'販売価格設定-利益と売上高原価率'!$C$28:$D$28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'販売価格設定-利益と売上高原価率'!$C$31:$D$31</c:f>
              <c:numCache>
                <c:formatCode>#,##0_);[Red]\(#,##0\)</c:formatCode>
                <c:ptCount val="2"/>
                <c:pt idx="1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25-4022-B17E-78292063B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0"/>
              <c:y val="6.46819444444444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売上高構成比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'販売価格設定-利益と売上高原価率'!$E$29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'販売価格設定-利益と売上高原価率'!$F$28:$G$28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'販売価格設定-利益と売上高原価率'!$F$29:$G$29</c:f>
              <c:numCache>
                <c:formatCode>General</c:formatCode>
                <c:ptCount val="2"/>
                <c:pt idx="0" formatCode="#,##0.0;[Red]\-#,##0.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C-484C-ACF2-205D360353F9}"/>
            </c:ext>
          </c:extLst>
        </c:ser>
        <c:ser>
          <c:idx val="1"/>
          <c:order val="1"/>
          <c:tx>
            <c:strRef>
              <c:f>'販売価格設定-利益と売上高原価率'!$E$30</c:f>
              <c:strCache>
                <c:ptCount val="1"/>
                <c:pt idx="0">
                  <c:v>原価率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'販売価格設定-利益と売上高原価率'!$F$28:$G$28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'販売価格設定-利益と売上高原価率'!$F$30:$G$30</c:f>
              <c:numCache>
                <c:formatCode>0.0</c:formatCode>
                <c:ptCount val="2"/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C-484C-ACF2-205D360353F9}"/>
            </c:ext>
          </c:extLst>
        </c:ser>
        <c:ser>
          <c:idx val="2"/>
          <c:order val="2"/>
          <c:tx>
            <c:strRef>
              <c:f>'販売価格設定-利益と売上高原価率'!$E$31</c:f>
              <c:strCache>
                <c:ptCount val="1"/>
                <c:pt idx="0">
                  <c:v>予定利益率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'販売価格設定-利益と売上高原価率'!$F$28:$G$28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'販売価格設定-利益と売上高原価率'!$F$31:$G$31</c:f>
              <c:numCache>
                <c:formatCode>#,##0.0;[Red]\-#,##0.0</c:formatCode>
                <c:ptCount val="2"/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EC-484C-ACF2-205D36035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原価構成比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'販売価格設定-利益と売上高原価率'!$H$29</c:f>
              <c:strCache>
                <c:ptCount val="1"/>
                <c:pt idx="0">
                  <c:v>売価原価比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'販売価格設定-利益と売上高原価率'!$I$28:$J$28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'販売価格設定-利益と売上高原価率'!$I$29:$J$29</c:f>
              <c:numCache>
                <c:formatCode>General</c:formatCode>
                <c:ptCount val="2"/>
                <c:pt idx="0" formatCode="#,##0.0;[Red]\-#,##0.0">
                  <c:v>133.33333333333331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9-4B7C-BD31-C9E1C206FB47}"/>
            </c:ext>
          </c:extLst>
        </c:ser>
        <c:ser>
          <c:idx val="1"/>
          <c:order val="1"/>
          <c:tx>
            <c:strRef>
              <c:f>'販売価格設定-利益と売上高原価率'!$H$30</c:f>
              <c:strCache>
                <c:ptCount val="1"/>
                <c:pt idx="0">
                  <c:v>原価比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'販売価格設定-利益と売上高原価率'!$I$28:$J$28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'販売価格設定-利益と売上高原価率'!$I$30:$J$30</c:f>
              <c:numCache>
                <c:formatCode>0.0</c:formatCode>
                <c:ptCount val="2"/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59-4B7C-BD31-C9E1C206FB47}"/>
            </c:ext>
          </c:extLst>
        </c:ser>
        <c:ser>
          <c:idx val="2"/>
          <c:order val="2"/>
          <c:tx>
            <c:strRef>
              <c:f>'販売価格設定-利益と売上高原価率'!$H$31</c:f>
              <c:strCache>
                <c:ptCount val="1"/>
                <c:pt idx="0">
                  <c:v>原価値入率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'販売価格設定-利益と売上高原価率'!$I$28:$J$28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'販売価格設定-利益と売上高原価率'!$I$31:$J$31</c:f>
              <c:numCache>
                <c:formatCode>#,##0.0;[Red]\-#,##0.0</c:formatCode>
                <c:ptCount val="2"/>
                <c:pt idx="1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59-4B7C-BD31-C9E1C20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66671</xdr:colOff>
      <xdr:row>10</xdr:row>
      <xdr:rowOff>38099</xdr:rowOff>
    </xdr:from>
    <xdr:to>
      <xdr:col>3</xdr:col>
      <xdr:colOff>795408</xdr:colOff>
      <xdr:row>25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199820A-F5E7-471F-A993-1B274FC80E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823883</xdr:colOff>
      <xdr:row>10</xdr:row>
      <xdr:rowOff>42862</xdr:rowOff>
    </xdr:from>
    <xdr:to>
      <xdr:col>6</xdr:col>
      <xdr:colOff>800146</xdr:colOff>
      <xdr:row>25</xdr:row>
      <xdr:rowOff>65362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FF8B667-C2CB-43DE-BBD8-E71A84035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9495</xdr:colOff>
      <xdr:row>10</xdr:row>
      <xdr:rowOff>42862</xdr:rowOff>
    </xdr:from>
    <xdr:to>
      <xdr:col>9</xdr:col>
      <xdr:colOff>809670</xdr:colOff>
      <xdr:row>25</xdr:row>
      <xdr:rowOff>65362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5C6EB39-5006-44D6-A616-8EAAAB5AD8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1C50E-B967-4D59-9BB6-1DC2FD83D30C}">
  <dimension ref="A1:L35"/>
  <sheetViews>
    <sheetView tabSelected="1" workbookViewId="0">
      <selection activeCell="H8" sqref="H8"/>
    </sheetView>
  </sheetViews>
  <sheetFormatPr defaultColWidth="0" defaultRowHeight="15" customHeight="1" zeroHeight="1" x14ac:dyDescent="0.45"/>
  <cols>
    <col min="1" max="1" width="0.83203125" customWidth="1"/>
    <col min="2" max="11" width="9.609375" customWidth="1"/>
    <col min="12" max="12" width="0.83203125" customWidth="1"/>
    <col min="13" max="16384" width="8.88671875" hidden="1"/>
  </cols>
  <sheetData>
    <row r="1" spans="2:11" x14ac:dyDescent="0.45">
      <c r="B1" s="1" t="s">
        <v>17</v>
      </c>
      <c r="C1" s="1"/>
      <c r="D1" s="1"/>
      <c r="E1" s="1"/>
      <c r="F1" s="1"/>
      <c r="G1" s="1"/>
      <c r="H1" s="1"/>
      <c r="I1" s="1"/>
      <c r="J1" s="1"/>
      <c r="K1" s="2"/>
    </row>
    <row r="2" spans="2:11" x14ac:dyDescent="0.45"/>
    <row r="3" spans="2:11" x14ac:dyDescent="0.45">
      <c r="B3" s="3" t="s">
        <v>0</v>
      </c>
      <c r="C3" s="1"/>
      <c r="D3" s="1"/>
      <c r="E3" s="1"/>
      <c r="F3" s="1"/>
      <c r="G3" s="1"/>
      <c r="H3" s="1"/>
      <c r="I3" s="1"/>
      <c r="J3" s="1"/>
      <c r="K3" s="2"/>
    </row>
    <row r="4" spans="2:11" ht="15.4" thickBot="1" x14ac:dyDescent="0.5"/>
    <row r="5" spans="2:11" x14ac:dyDescent="0.45">
      <c r="B5" t="s">
        <v>3</v>
      </c>
      <c r="C5" s="4">
        <v>3000</v>
      </c>
      <c r="D5" t="s">
        <v>4</v>
      </c>
    </row>
    <row r="6" spans="2:11" ht="15.4" thickBot="1" x14ac:dyDescent="0.5">
      <c r="B6" t="s">
        <v>11</v>
      </c>
      <c r="C6" s="12">
        <v>75</v>
      </c>
      <c r="D6" t="s">
        <v>10</v>
      </c>
    </row>
    <row r="7" spans="2:11" x14ac:dyDescent="0.45">
      <c r="B7" t="s">
        <v>9</v>
      </c>
      <c r="C7" s="5">
        <f>C5/((100-C6)/100)</f>
        <v>12000</v>
      </c>
      <c r="D7" t="s">
        <v>4</v>
      </c>
    </row>
    <row r="8" spans="2:11" x14ac:dyDescent="0.45"/>
    <row r="9" spans="2:11" x14ac:dyDescent="0.45">
      <c r="B9" s="3" t="s">
        <v>5</v>
      </c>
      <c r="C9" s="1"/>
      <c r="D9" s="1"/>
      <c r="E9" s="1"/>
      <c r="F9" s="1"/>
      <c r="G9" s="1"/>
      <c r="H9" s="1"/>
      <c r="I9" s="1"/>
      <c r="J9" s="1"/>
      <c r="K9" s="2"/>
    </row>
    <row r="10" spans="2:11" x14ac:dyDescent="0.45"/>
    <row r="11" spans="2:11" x14ac:dyDescent="0.45"/>
    <row r="12" spans="2:11" x14ac:dyDescent="0.45"/>
    <row r="13" spans="2:11" x14ac:dyDescent="0.45"/>
    <row r="14" spans="2:11" x14ac:dyDescent="0.45"/>
    <row r="15" spans="2:11" x14ac:dyDescent="0.45"/>
    <row r="16" spans="2:11" x14ac:dyDescent="0.45"/>
    <row r="17" spans="2:10" x14ac:dyDescent="0.45"/>
    <row r="18" spans="2:10" x14ac:dyDescent="0.45"/>
    <row r="19" spans="2:10" x14ac:dyDescent="0.45"/>
    <row r="20" spans="2:10" x14ac:dyDescent="0.45"/>
    <row r="21" spans="2:10" x14ac:dyDescent="0.45"/>
    <row r="22" spans="2:10" x14ac:dyDescent="0.45"/>
    <row r="23" spans="2:10" x14ac:dyDescent="0.45"/>
    <row r="24" spans="2:10" x14ac:dyDescent="0.45"/>
    <row r="25" spans="2:10" x14ac:dyDescent="0.45"/>
    <row r="26" spans="2:10" x14ac:dyDescent="0.45"/>
    <row r="27" spans="2:10" x14ac:dyDescent="0.45">
      <c r="B27" s="8" t="s">
        <v>7</v>
      </c>
      <c r="C27" s="8"/>
      <c r="D27" s="8"/>
      <c r="E27" s="8"/>
      <c r="F27" s="8"/>
      <c r="G27" s="8"/>
      <c r="I27" s="8"/>
      <c r="J27" s="8"/>
    </row>
    <row r="28" spans="2:10" x14ac:dyDescent="0.45">
      <c r="B28" s="8"/>
      <c r="C28" s="8" t="s">
        <v>1</v>
      </c>
      <c r="D28" s="8" t="s">
        <v>6</v>
      </c>
      <c r="E28" s="17"/>
      <c r="F28" s="14" t="s">
        <v>1</v>
      </c>
      <c r="G28" s="18" t="s">
        <v>6</v>
      </c>
      <c r="H28" s="14"/>
      <c r="I28" s="8" t="s">
        <v>1</v>
      </c>
      <c r="J28" s="8" t="s">
        <v>6</v>
      </c>
    </row>
    <row r="29" spans="2:10" x14ac:dyDescent="0.45">
      <c r="B29" t="str">
        <f>B7</f>
        <v>売価</v>
      </c>
      <c r="C29" s="6">
        <f>C7</f>
        <v>12000</v>
      </c>
      <c r="E29" s="19" t="s">
        <v>8</v>
      </c>
      <c r="F29" s="15">
        <f>C29/C29*100</f>
        <v>100</v>
      </c>
      <c r="G29" s="20"/>
      <c r="H29" s="15" t="s">
        <v>14</v>
      </c>
      <c r="I29" s="7">
        <f>J30+J31</f>
        <v>133.33333333333331</v>
      </c>
    </row>
    <row r="30" spans="2:10" x14ac:dyDescent="0.45">
      <c r="B30" s="24" t="s">
        <v>2</v>
      </c>
      <c r="C30" s="10"/>
      <c r="D30" s="25">
        <f>C29-D31</f>
        <v>9000</v>
      </c>
      <c r="E30" s="23" t="s">
        <v>12</v>
      </c>
      <c r="F30" s="10"/>
      <c r="G30" s="28">
        <f>F29-G31</f>
        <v>75</v>
      </c>
      <c r="H30" s="16" t="s">
        <v>15</v>
      </c>
      <c r="I30" s="10"/>
      <c r="J30" s="11">
        <f>D30/D30*100</f>
        <v>100</v>
      </c>
    </row>
    <row r="31" spans="2:10" x14ac:dyDescent="0.45">
      <c r="B31" s="22" t="str">
        <f>B5</f>
        <v>利益</v>
      </c>
      <c r="C31" s="8"/>
      <c r="D31" s="26">
        <f>C5</f>
        <v>3000</v>
      </c>
      <c r="E31" s="21" t="s">
        <v>16</v>
      </c>
      <c r="F31" s="8"/>
      <c r="G31" s="27">
        <f>D31/C29*100</f>
        <v>25</v>
      </c>
      <c r="H31" s="13" t="s">
        <v>13</v>
      </c>
      <c r="I31" s="8"/>
      <c r="J31" s="9">
        <f>D31/D30*100</f>
        <v>33.333333333333329</v>
      </c>
    </row>
    <row r="32" spans="2:10" x14ac:dyDescent="0.45"/>
    <row r="33" customFormat="1" ht="15" hidden="1" customHeight="1" x14ac:dyDescent="0.45"/>
    <row r="34" customFormat="1" ht="15" hidden="1" customHeight="1" x14ac:dyDescent="0.45"/>
    <row r="35" customFormat="1" ht="15" hidden="1" customHeight="1" x14ac:dyDescent="0.45"/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販売価格設定-利益と売上高原価率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2022-02-15T02:28:21Z</dcterms:created>
  <dcterms:modified xsi:type="dcterms:W3CDTF">2022-02-28T14:52:56Z</dcterms:modified>
</cp:coreProperties>
</file>