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66925"/>
  <xr:revisionPtr revIDLastSave="3" documentId="8_{9EAB1F5A-C247-4018-AB17-4583719F48D6}" xr6:coauthVersionLast="47" xr6:coauthVersionMax="47" xr10:uidLastSave="{0E3DB158-F779-47FA-BF5C-6CFE523F5A7C}"/>
  <bookViews>
    <workbookView xWindow="-98" yWindow="-98" windowWidth="20715" windowHeight="13155" tabRatio="749" xr2:uid="{68E2C076-72C9-4123-A12C-10F250F0AE54}"/>
  </bookViews>
  <sheets>
    <sheet name="株主資本比率" sheetId="4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42" l="1"/>
  <c r="D20" i="42"/>
  <c r="E20" i="42"/>
  <c r="F20" i="42"/>
  <c r="G20" i="42"/>
  <c r="H20" i="42"/>
  <c r="I20" i="42"/>
  <c r="E19" i="42"/>
  <c r="E21" i="42" s="1"/>
  <c r="F19" i="42"/>
  <c r="G19" i="42"/>
  <c r="G21" i="42" s="1"/>
  <c r="H19" i="42"/>
  <c r="I19" i="42"/>
  <c r="E18" i="42"/>
  <c r="F18" i="42"/>
  <c r="G18" i="42"/>
  <c r="H18" i="42"/>
  <c r="I18" i="42"/>
  <c r="D18" i="42"/>
  <c r="I17" i="42"/>
  <c r="H17" i="42"/>
  <c r="G17" i="42"/>
  <c r="F17" i="42"/>
  <c r="E17" i="42"/>
  <c r="D17" i="42"/>
  <c r="D21" i="42" l="1"/>
  <c r="E22" i="42"/>
  <c r="G22" i="42"/>
  <c r="F21" i="42"/>
  <c r="F22" i="42"/>
  <c r="H22" i="42"/>
  <c r="I22" i="42"/>
  <c r="H21" i="42"/>
  <c r="I21" i="42"/>
  <c r="D22" i="42"/>
</calcChain>
</file>

<file path=xl/sharedStrings.xml><?xml version="1.0" encoding="utf-8"?>
<sst xmlns="http://schemas.openxmlformats.org/spreadsheetml/2006/main" count="34" uniqueCount="27">
  <si>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</si>
  <si>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</si>
  <si>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</si>
  <si>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</si>
  <si>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百万円</t>
    <rPh sb="0" eb="3">
      <t>ヒャクマンエン</t>
    </rPh>
    <phoneticPr fontId="2"/>
  </si>
  <si>
    <t>期間</t>
    <rPh sb="0" eb="2">
      <t>キカン</t>
    </rPh>
    <phoneticPr fontId="2"/>
  </si>
  <si>
    <t>FY16</t>
    <phoneticPr fontId="2"/>
  </si>
  <si>
    <t>FY17</t>
    <phoneticPr fontId="2"/>
  </si>
  <si>
    <t>%</t>
    <phoneticPr fontId="2"/>
  </si>
  <si>
    <t>億円</t>
    <rPh sb="0" eb="2">
      <t>オクエン</t>
    </rPh>
    <phoneticPr fontId="2"/>
  </si>
  <si>
    <t>総資産</t>
    <rPh sb="0" eb="3">
      <t>ソウシサン</t>
    </rPh>
    <phoneticPr fontId="2"/>
  </si>
  <si>
    <t>自己資本</t>
    <rPh sb="0" eb="4">
      <t>ジコシホン</t>
    </rPh>
    <phoneticPr fontId="2"/>
  </si>
  <si>
    <t>自己資本比率</t>
    <rPh sb="0" eb="6">
      <t>ジコシホンヒリツ</t>
    </rPh>
    <phoneticPr fontId="2"/>
  </si>
  <si>
    <t>FY21</t>
    <phoneticPr fontId="2"/>
  </si>
  <si>
    <t>FY20</t>
    <phoneticPr fontId="2"/>
  </si>
  <si>
    <t>FY19</t>
    <phoneticPr fontId="2"/>
  </si>
  <si>
    <t>FY18</t>
    <phoneticPr fontId="2"/>
  </si>
  <si>
    <t>※FY16=2016年度＝2017年3月期</t>
    <rPh sb="17" eb="18">
      <t>ネン</t>
    </rPh>
    <rPh sb="19" eb="21">
      <t>ガツキ</t>
    </rPh>
    <phoneticPr fontId="2"/>
  </si>
  <si>
    <t>●財務諸表</t>
    <rPh sb="1" eb="5">
      <t>ザイムショヒョウ</t>
    </rPh>
    <phoneticPr fontId="2"/>
  </si>
  <si>
    <t>サンプル_JR東海</t>
    <rPh sb="7" eb="9">
      <t>トウカイ</t>
    </rPh>
    <phoneticPr fontId="3"/>
  </si>
  <si>
    <t>株主資本</t>
    <rPh sb="0" eb="4">
      <t>カブヌシシホン</t>
    </rPh>
    <phoneticPr fontId="2"/>
  </si>
  <si>
    <t>他包括利益累計額</t>
    <rPh sb="0" eb="1">
      <t>タ</t>
    </rPh>
    <rPh sb="1" eb="3">
      <t>ホウカツ</t>
    </rPh>
    <rPh sb="3" eb="5">
      <t>リエキ</t>
    </rPh>
    <rPh sb="5" eb="7">
      <t>ルイケイ</t>
    </rPh>
    <rPh sb="7" eb="8">
      <t>ガク</t>
    </rPh>
    <phoneticPr fontId="2"/>
  </si>
  <si>
    <t>株主資本</t>
    <rPh sb="0" eb="2">
      <t>カブヌシ</t>
    </rPh>
    <rPh sb="2" eb="4">
      <t>シホン</t>
    </rPh>
    <phoneticPr fontId="2"/>
  </si>
  <si>
    <t>株主資本比率</t>
    <rPh sb="0" eb="6">
      <t>カブヌシシホンヒリツ</t>
    </rPh>
    <phoneticPr fontId="2"/>
  </si>
  <si>
    <t>株主資本比率の計算</t>
    <rPh sb="0" eb="2">
      <t>カブヌシ</t>
    </rPh>
    <rPh sb="2" eb="4">
      <t>シホン</t>
    </rPh>
    <rPh sb="4" eb="6">
      <t>ヒリツ</t>
    </rPh>
    <rPh sb="7" eb="9">
      <t>ケイサン</t>
    </rPh>
    <phoneticPr fontId="2"/>
  </si>
  <si>
    <t>株主資本比率の推移</t>
    <rPh sb="0" eb="2">
      <t>カブヌシ</t>
    </rPh>
    <rPh sb="2" eb="4">
      <t>シホン</t>
    </rPh>
    <rPh sb="4" eb="6">
      <t>ヒリツ</t>
    </rPh>
    <rPh sb="7" eb="9">
      <t>スイイ</t>
    </rPh>
    <phoneticPr fontId="2"/>
  </si>
  <si>
    <t>※自己資本=株主資本+その他の包括利益累計額</t>
    <rPh sb="1" eb="5">
      <t>ジコシホン</t>
    </rPh>
    <rPh sb="6" eb="10">
      <t>カブヌシシホン</t>
    </rPh>
    <rPh sb="13" eb="14">
      <t>タ</t>
    </rPh>
    <rPh sb="15" eb="22">
      <t>ホウカツリエキルイケイガク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</si>
</sst>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9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6" fillId="3" borderId="7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4" fillId="0" borderId="16" xfId="0" applyFont="1" applyBorder="1">
      <alignment vertical="center"/>
    </xf>
    <xf numFmtId="0" fontId="4" fillId="0" borderId="15" xfId="0" applyFont="1" applyBorder="1">
      <alignment vertical="center"/>
    </xf>
    <xf numFmtId="0" fontId="6" fillId="3" borderId="18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5" borderId="16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9" fillId="5" borderId="5" xfId="0" applyFont="1" applyFill="1" applyBorder="1">
      <alignment vertical="center"/>
    </xf>
    <xf numFmtId="0" fontId="10" fillId="0" borderId="5" xfId="0" applyFont="1" applyBorder="1">
      <alignment vertical="center"/>
    </xf>
    <xf numFmtId="0" fontId="9" fillId="5" borderId="16" xfId="0" applyFont="1" applyFill="1" applyBorder="1">
      <alignment vertical="center"/>
    </xf>
    <xf numFmtId="38" fontId="11" fillId="3" borderId="10" xfId="1" applyFont="1" applyFill="1" applyBorder="1">
      <alignment vertical="center"/>
    </xf>
    <xf numFmtId="38" fontId="11" fillId="3" borderId="12" xfId="1" applyFont="1" applyFill="1" applyBorder="1">
      <alignment vertical="center"/>
    </xf>
    <xf numFmtId="38" fontId="11" fillId="3" borderId="11" xfId="1" applyFont="1" applyFill="1" applyBorder="1">
      <alignment vertical="center"/>
    </xf>
    <xf numFmtId="38" fontId="11" fillId="3" borderId="6" xfId="1" applyFont="1" applyFill="1" applyBorder="1">
      <alignment vertical="center"/>
    </xf>
    <xf numFmtId="38" fontId="11" fillId="3" borderId="17" xfId="1" applyFont="1" applyFill="1" applyBorder="1">
      <alignment vertical="center"/>
    </xf>
    <xf numFmtId="38" fontId="11" fillId="3" borderId="2" xfId="1" applyFont="1" applyFill="1" applyBorder="1">
      <alignment vertical="center"/>
    </xf>
    <xf numFmtId="38" fontId="4" fillId="0" borderId="0" xfId="1" applyFont="1" applyBorder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/>
    <xf numFmtId="0" fontId="4" fillId="0" borderId="0" xfId="0" applyFont="1" applyFill="1" applyAlignment="1"/>
    <xf numFmtId="38" fontId="11" fillId="3" borderId="13" xfId="1" applyFont="1" applyFill="1" applyBorder="1">
      <alignment vertical="center"/>
    </xf>
    <xf numFmtId="38" fontId="11" fillId="3" borderId="14" xfId="1" applyFont="1" applyFill="1" applyBorder="1">
      <alignment vertical="center"/>
    </xf>
    <xf numFmtId="38" fontId="11" fillId="3" borderId="9" xfId="1" applyFont="1" applyFill="1" applyBorder="1">
      <alignment vertical="center"/>
    </xf>
    <xf numFmtId="38" fontId="8" fillId="0" borderId="16" xfId="1" applyFont="1" applyBorder="1">
      <alignment vertical="center"/>
    </xf>
    <xf numFmtId="38" fontId="8" fillId="0" borderId="1" xfId="1" applyFont="1" applyBorder="1">
      <alignment vertical="center"/>
    </xf>
    <xf numFmtId="38" fontId="8" fillId="0" borderId="5" xfId="1" applyFont="1" applyBorder="1">
      <alignment vertical="center"/>
    </xf>
    <xf numFmtId="179" fontId="8" fillId="0" borderId="5" xfId="1" applyNumberFormat="1" applyFont="1" applyBorder="1">
      <alignment vertical="center"/>
    </xf>
    <xf numFmtId="179" fontId="8" fillId="0" borderId="16" xfId="1" applyNumberFormat="1" applyFont="1" applyBorder="1">
      <alignment vertical="center"/>
    </xf>
  </cellXfs>
  <cellStyles count="4"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株主資本比率の推移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261988304093584E-2"/>
          <c:y val="0.11680472222222223"/>
          <c:w val="0.84518640350877194"/>
          <c:h val="0.6541325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株主資本比率!$B$18:$C$18</c:f>
              <c:strCache>
                <c:ptCount val="2"/>
                <c:pt idx="0">
                  <c:v>総資産</c:v>
                </c:pt>
                <c:pt idx="1">
                  <c:v>億円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株主資本比率!$D$17:$I$17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株主資本比率!$D$18:$I$18</c:f>
              <c:numCache>
                <c:formatCode>#,##0_);[Red]\(#,##0\)</c:formatCode>
                <c:ptCount val="6"/>
                <c:pt idx="0">
                  <c:v>70526.75</c:v>
                </c:pt>
                <c:pt idx="1">
                  <c:v>89086.82</c:v>
                </c:pt>
                <c:pt idx="2">
                  <c:v>92957.45</c:v>
                </c:pt>
                <c:pt idx="3">
                  <c:v>96031.26</c:v>
                </c:pt>
                <c:pt idx="4">
                  <c:v>96003.7</c:v>
                </c:pt>
                <c:pt idx="5">
                  <c:v>94505.19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2-46FF-998B-6140943B753E}"/>
            </c:ext>
          </c:extLst>
        </c:ser>
        <c:ser>
          <c:idx val="5"/>
          <c:order val="1"/>
          <c:tx>
            <c:strRef>
              <c:f>株主資本比率!$B$19:$C$19</c:f>
              <c:strCache>
                <c:ptCount val="2"/>
                <c:pt idx="0">
                  <c:v>株主資本</c:v>
                </c:pt>
                <c:pt idx="1">
                  <c:v>億円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株主資本比率!$D$17:$I$17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株主資本比率!$D$19:$I$19</c:f>
              <c:numCache>
                <c:formatCode>#,##0_);[Red]\(#,##0\)</c:formatCode>
                <c:ptCount val="6"/>
                <c:pt idx="0">
                  <c:v>26708.49</c:v>
                </c:pt>
                <c:pt idx="1">
                  <c:v>30202.45</c:v>
                </c:pt>
                <c:pt idx="2">
                  <c:v>34361.54</c:v>
                </c:pt>
                <c:pt idx="3">
                  <c:v>38097.72</c:v>
                </c:pt>
                <c:pt idx="4">
                  <c:v>35886.620000000003</c:v>
                </c:pt>
                <c:pt idx="5">
                  <c:v>35116.49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52-46FF-998B-6140943B753E}"/>
            </c:ext>
          </c:extLst>
        </c:ser>
        <c:ser>
          <c:idx val="1"/>
          <c:order val="2"/>
          <c:tx>
            <c:strRef>
              <c:f>株主資本比率!$B$20:$C$20</c:f>
              <c:strCache>
                <c:ptCount val="2"/>
                <c:pt idx="0">
                  <c:v>自己資本</c:v>
                </c:pt>
                <c:pt idx="1">
                  <c:v>億円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株主資本比率!$D$17:$I$17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株主資本比率!$D$20:$I$20</c:f>
              <c:numCache>
                <c:formatCode>#,##0_);[Red]\(#,##0\)</c:formatCode>
                <c:ptCount val="6"/>
                <c:pt idx="0">
                  <c:v>26924.5</c:v>
                </c:pt>
                <c:pt idx="1">
                  <c:v>30554.09</c:v>
                </c:pt>
                <c:pt idx="2">
                  <c:v>34712.94</c:v>
                </c:pt>
                <c:pt idx="3">
                  <c:v>38318.33</c:v>
                </c:pt>
                <c:pt idx="4">
                  <c:v>36425.15</c:v>
                </c:pt>
                <c:pt idx="5">
                  <c:v>35640.769999999997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52-46FF-998B-6140943B7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8516416"/>
        <c:axId val="278515168"/>
      </c:barChart>
      <c:lineChart>
        <c:grouping val="standard"/>
        <c:varyColors val="0"/>
        <c:ser>
          <c:idx val="2"/>
          <c:order val="3"/>
          <c:tx>
            <c:strRef>
              <c:f>株主資本比率!$B$21:$C$21</c:f>
              <c:strCache>
                <c:ptCount val="2"/>
                <c:pt idx="0">
                  <c:v>株主資本比率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株主資本比率!$D$17:$I$17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株主資本比率!$D$21:$I$21</c:f>
              <c:numCache>
                <c:formatCode>#,##0.0;[Red]\-#,##0.0</c:formatCode>
                <c:ptCount val="6"/>
                <c:pt idx="0">
                  <c:v>37.870013859989299</c:v>
                </c:pt>
                <c:pt idx="1">
                  <c:v>33.902265228459157</c:v>
                </c:pt>
                <c:pt idx="2">
                  <c:v>36.964804865021577</c:v>
                </c:pt>
                <c:pt idx="3">
                  <c:v>39.672206737681051</c:v>
                </c:pt>
                <c:pt idx="4">
                  <c:v>37.380455128291935</c:v>
                </c:pt>
                <c:pt idx="5">
                  <c:v>37.158266122738866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52-46FF-998B-6140943B753E}"/>
            </c:ext>
          </c:extLst>
        </c:ser>
        <c:ser>
          <c:idx val="3"/>
          <c:order val="4"/>
          <c:tx>
            <c:strRef>
              <c:f>株主資本比率!$B$22:$C$22</c:f>
              <c:strCache>
                <c:ptCount val="2"/>
                <c:pt idx="0">
                  <c:v>自己資本比率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株主資本比率!$D$17:$I$17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株主資本比率!$D$22:$I$22</c:f>
              <c:numCache>
                <c:formatCode>#,##0.0;[Red]\-#,##0.0</c:formatCode>
                <c:ptCount val="6"/>
                <c:pt idx="0">
                  <c:v>38.176294810125242</c:v>
                </c:pt>
                <c:pt idx="1">
                  <c:v>34.29698130430517</c:v>
                </c:pt>
                <c:pt idx="2">
                  <c:v>37.342827282805203</c:v>
                </c:pt>
                <c:pt idx="3">
                  <c:v>39.901934016069355</c:v>
                </c:pt>
                <c:pt idx="4">
                  <c:v>37.941402258454623</c:v>
                </c:pt>
                <c:pt idx="5">
                  <c:v>37.713029305586282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52-46FF-998B-6140943B7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038448"/>
        <c:axId val="485036368"/>
      </c:lineChart>
      <c:catAx>
        <c:axId val="27851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78515168"/>
        <c:crosses val="autoZero"/>
        <c:auto val="1"/>
        <c:lblAlgn val="ctr"/>
        <c:lblOffset val="100"/>
        <c:noMultiLvlLbl val="0"/>
      </c:catAx>
      <c:valAx>
        <c:axId val="27851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（億円）</a:t>
                </a:r>
              </a:p>
            </c:rich>
          </c:tx>
          <c:layout>
            <c:manualLayout>
              <c:xMode val="edge"/>
              <c:yMode val="edge"/>
              <c:x val="5.5701754385964908E-3"/>
              <c:y val="2.18691666666666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78516416"/>
        <c:crosses val="autoZero"/>
        <c:crossBetween val="between"/>
        <c:majorUnit val="20000"/>
      </c:valAx>
      <c:valAx>
        <c:axId val="48503636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（％）</a:t>
                </a:r>
              </a:p>
            </c:rich>
          </c:tx>
          <c:layout>
            <c:manualLayout>
              <c:xMode val="edge"/>
              <c:yMode val="edge"/>
              <c:x val="0.93221096491228073"/>
              <c:y val="2.18691666666666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85038448"/>
        <c:crosses val="max"/>
        <c:crossBetween val="between"/>
        <c:majorUnit val="2"/>
      </c:valAx>
      <c:catAx>
        <c:axId val="485038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85036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59523</xdr:colOff>
      <xdr:row>25</xdr:row>
      <xdr:rowOff>83340</xdr:rowOff>
    </xdr:from>
    <xdr:to>
      <xdr:col>10</xdr:col>
      <xdr:colOff>265361</xdr:colOff>
      <xdr:row>44</xdr:row>
      <xdr:rowOff>63840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BC88B65-310C-4AED-A9E7-18E1C5347D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9EDFE-D591-4201-9448-E5DF7294AA32}">
  <dimension ref="A1:L45"/>
  <sheetViews>
    <sheetView tabSelected="1" zoomScaleNormal="100" workbookViewId="0"/>
  </sheetViews>
  <sheetFormatPr defaultColWidth="0" defaultRowHeight="15" customHeight="1" zeroHeight="1" x14ac:dyDescent="0.7"/>
  <cols>
    <col min="1" max="1" width="0.8125" style="2" customWidth="1"/>
    <col min="2" max="3" width="9.5625" style="2" customWidth="1"/>
    <col min="4" max="4" width="10.5625" style="2" customWidth="1"/>
    <col min="5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12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19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 s="29" customFormat="1" x14ac:dyDescent="0.45">
      <c r="B7" s="30"/>
      <c r="C7" s="31"/>
      <c r="D7" s="31"/>
      <c r="E7" s="31"/>
      <c r="F7" s="31"/>
      <c r="G7" s="31"/>
      <c r="H7" s="31"/>
      <c r="I7" s="31"/>
      <c r="J7" s="31"/>
    </row>
    <row r="8" spans="2:11" ht="15.4" thickBot="1" x14ac:dyDescent="0.75">
      <c r="B8" s="8" t="s">
        <v>18</v>
      </c>
      <c r="C8" s="8"/>
      <c r="D8" s="7"/>
      <c r="E8" s="7"/>
      <c r="F8" s="7"/>
      <c r="G8" s="7"/>
      <c r="H8" s="7"/>
      <c r="I8" s="7"/>
    </row>
    <row r="9" spans="2:11" x14ac:dyDescent="0.7">
      <c r="B9" s="7" t="s">
        <v>5</v>
      </c>
      <c r="C9" s="7" t="s">
        <v>2</v>
      </c>
      <c r="D9" s="10" t="s">
        <v>6</v>
      </c>
      <c r="E9" s="11" t="s">
        <v>7</v>
      </c>
      <c r="F9" s="11" t="s">
        <v>16</v>
      </c>
      <c r="G9" s="11" t="s">
        <v>15</v>
      </c>
      <c r="H9" s="11" t="s">
        <v>14</v>
      </c>
      <c r="I9" s="14" t="s">
        <v>13</v>
      </c>
    </row>
    <row r="10" spans="2:11" x14ac:dyDescent="0.7">
      <c r="B10" s="6" t="s">
        <v>10</v>
      </c>
      <c r="C10" s="13" t="s">
        <v>4</v>
      </c>
      <c r="D10" s="22">
        <v>7052675</v>
      </c>
      <c r="E10" s="23">
        <v>8908682</v>
      </c>
      <c r="F10" s="23">
        <v>9295745</v>
      </c>
      <c r="G10" s="23">
        <v>9603126</v>
      </c>
      <c r="H10" s="23">
        <v>9600370</v>
      </c>
      <c r="I10" s="24">
        <v>9450519</v>
      </c>
    </row>
    <row r="11" spans="2:11" x14ac:dyDescent="0.7">
      <c r="B11" s="12" t="s">
        <v>20</v>
      </c>
      <c r="C11" s="13" t="s">
        <v>4</v>
      </c>
      <c r="D11" s="25">
        <v>2670849</v>
      </c>
      <c r="E11" s="26">
        <v>3020245</v>
      </c>
      <c r="F11" s="26">
        <v>3436154</v>
      </c>
      <c r="G11" s="26">
        <v>3809772</v>
      </c>
      <c r="H11" s="26">
        <v>3588662</v>
      </c>
      <c r="I11" s="27">
        <v>3511649</v>
      </c>
    </row>
    <row r="12" spans="2:11" ht="15.4" thickBot="1" x14ac:dyDescent="0.75">
      <c r="B12" s="20" t="s">
        <v>21</v>
      </c>
      <c r="C12" s="9" t="s">
        <v>4</v>
      </c>
      <c r="D12" s="32">
        <v>21601</v>
      </c>
      <c r="E12" s="33">
        <v>35164</v>
      </c>
      <c r="F12" s="33">
        <v>35140</v>
      </c>
      <c r="G12" s="33">
        <v>22061</v>
      </c>
      <c r="H12" s="33">
        <v>53853</v>
      </c>
      <c r="I12" s="34">
        <v>52428</v>
      </c>
    </row>
    <row r="13" spans="2:11" x14ac:dyDescent="0.7">
      <c r="B13" s="7"/>
      <c r="C13" s="7"/>
      <c r="D13" s="2" t="s">
        <v>17</v>
      </c>
    </row>
    <row r="14" spans="2:11" x14ac:dyDescent="0.7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2:11" x14ac:dyDescent="0.7">
      <c r="B15" s="5" t="s">
        <v>24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x14ac:dyDescent="0.7">
      <c r="B16" s="7"/>
      <c r="C16" s="7"/>
      <c r="D16" s="8"/>
      <c r="E16" s="8"/>
      <c r="F16" s="8"/>
      <c r="G16" s="8"/>
      <c r="H16" s="8"/>
      <c r="I16" s="8"/>
      <c r="J16" s="7"/>
    </row>
    <row r="17" spans="2:11" x14ac:dyDescent="0.7">
      <c r="B17" s="8"/>
      <c r="C17" s="8"/>
      <c r="D17" s="15" t="str">
        <f t="shared" ref="D17:I17" si="0">D9</f>
        <v>FY16</v>
      </c>
      <c r="E17" s="15" t="str">
        <f t="shared" si="0"/>
        <v>FY17</v>
      </c>
      <c r="F17" s="15" t="str">
        <f t="shared" si="0"/>
        <v>FY18</v>
      </c>
      <c r="G17" s="15" t="str">
        <f t="shared" si="0"/>
        <v>FY19</v>
      </c>
      <c r="H17" s="15" t="str">
        <f t="shared" si="0"/>
        <v>FY20</v>
      </c>
      <c r="I17" s="15" t="str">
        <f t="shared" si="0"/>
        <v>FY21</v>
      </c>
    </row>
    <row r="18" spans="2:11" x14ac:dyDescent="0.7">
      <c r="B18" s="16" t="s">
        <v>10</v>
      </c>
      <c r="C18" s="16" t="s">
        <v>9</v>
      </c>
      <c r="D18" s="35">
        <f>D10/100</f>
        <v>70526.75</v>
      </c>
      <c r="E18" s="35">
        <f t="shared" ref="E18:I18" si="1">E10/100</f>
        <v>89086.82</v>
      </c>
      <c r="F18" s="35">
        <f t="shared" si="1"/>
        <v>92957.45</v>
      </c>
      <c r="G18" s="35">
        <f t="shared" si="1"/>
        <v>96031.26</v>
      </c>
      <c r="H18" s="35">
        <f t="shared" si="1"/>
        <v>96003.7</v>
      </c>
      <c r="I18" s="35">
        <f t="shared" si="1"/>
        <v>94505.19</v>
      </c>
    </row>
    <row r="19" spans="2:11" x14ac:dyDescent="0.7">
      <c r="B19" s="17" t="s">
        <v>22</v>
      </c>
      <c r="C19" s="17" t="s">
        <v>9</v>
      </c>
      <c r="D19" s="36">
        <f>D11/100</f>
        <v>26708.49</v>
      </c>
      <c r="E19" s="36">
        <f t="shared" ref="E19:I19" si="2">E11/100</f>
        <v>30202.45</v>
      </c>
      <c r="F19" s="36">
        <f t="shared" si="2"/>
        <v>34361.54</v>
      </c>
      <c r="G19" s="36">
        <f t="shared" si="2"/>
        <v>38097.72</v>
      </c>
      <c r="H19" s="36">
        <f t="shared" si="2"/>
        <v>35886.620000000003</v>
      </c>
      <c r="I19" s="36">
        <f t="shared" si="2"/>
        <v>35116.49</v>
      </c>
    </row>
    <row r="20" spans="2:11" x14ac:dyDescent="0.7">
      <c r="B20" s="18" t="s">
        <v>11</v>
      </c>
      <c r="C20" s="18" t="s">
        <v>9</v>
      </c>
      <c r="D20" s="37">
        <f>SUM(D11:D12)/100</f>
        <v>26924.5</v>
      </c>
      <c r="E20" s="37">
        <f t="shared" ref="E20:I20" si="3">SUM(E11:E12)/100</f>
        <v>30554.09</v>
      </c>
      <c r="F20" s="37">
        <f t="shared" si="3"/>
        <v>34712.94</v>
      </c>
      <c r="G20" s="37">
        <f t="shared" si="3"/>
        <v>38318.33</v>
      </c>
      <c r="H20" s="37">
        <f t="shared" si="3"/>
        <v>36425.15</v>
      </c>
      <c r="I20" s="37">
        <f t="shared" si="3"/>
        <v>35640.769999999997</v>
      </c>
    </row>
    <row r="21" spans="2:11" x14ac:dyDescent="0.7">
      <c r="B21" s="21" t="s">
        <v>23</v>
      </c>
      <c r="C21" s="16" t="s">
        <v>8</v>
      </c>
      <c r="D21" s="39">
        <f>D19/D18*100</f>
        <v>37.870013859989299</v>
      </c>
      <c r="E21" s="39">
        <f t="shared" ref="E21:I21" si="4">E19/E18*100</f>
        <v>33.902265228459157</v>
      </c>
      <c r="F21" s="39">
        <f t="shared" si="4"/>
        <v>36.964804865021577</v>
      </c>
      <c r="G21" s="39">
        <f t="shared" si="4"/>
        <v>39.672206737681051</v>
      </c>
      <c r="H21" s="39">
        <f t="shared" si="4"/>
        <v>37.380455128291935</v>
      </c>
      <c r="I21" s="39">
        <f t="shared" si="4"/>
        <v>37.158266122738866</v>
      </c>
    </row>
    <row r="22" spans="2:11" x14ac:dyDescent="0.7">
      <c r="B22" s="19" t="s">
        <v>12</v>
      </c>
      <c r="C22" s="18" t="s">
        <v>8</v>
      </c>
      <c r="D22" s="38">
        <f>D20/D18*100</f>
        <v>38.176294810125242</v>
      </c>
      <c r="E22" s="38">
        <f t="shared" ref="E22:I22" si="5">E20/E18*100</f>
        <v>34.29698130430517</v>
      </c>
      <c r="F22" s="38">
        <f t="shared" si="5"/>
        <v>37.342827282805203</v>
      </c>
      <c r="G22" s="38">
        <f t="shared" si="5"/>
        <v>39.901934016069355</v>
      </c>
      <c r="H22" s="38">
        <f t="shared" si="5"/>
        <v>37.941402258454623</v>
      </c>
      <c r="I22" s="38">
        <f t="shared" si="5"/>
        <v>37.713029305586282</v>
      </c>
    </row>
    <row r="23" spans="2:11" x14ac:dyDescent="0.7">
      <c r="B23" s="7" t="s">
        <v>26</v>
      </c>
      <c r="C23" s="28"/>
      <c r="D23" s="28"/>
      <c r="E23" s="28"/>
      <c r="F23" s="28"/>
      <c r="G23" s="28"/>
      <c r="H23" s="28"/>
      <c r="I23" s="28"/>
    </row>
    <row r="24" spans="2:11" x14ac:dyDescent="0.7">
      <c r="B24" s="7"/>
      <c r="C24" s="7"/>
      <c r="D24" s="7"/>
    </row>
    <row r="25" spans="2:11" x14ac:dyDescent="0.7">
      <c r="B25" s="5" t="s">
        <v>25</v>
      </c>
      <c r="C25" s="4"/>
      <c r="D25" s="4"/>
      <c r="E25" s="4"/>
      <c r="F25" s="4"/>
      <c r="G25" s="4"/>
      <c r="H25" s="4"/>
      <c r="I25" s="4"/>
      <c r="J25" s="4"/>
      <c r="K25" s="4"/>
    </row>
    <row r="26" spans="2:11" ht="15" customHeight="1" x14ac:dyDescent="0.7"/>
    <row r="27" spans="2:11" ht="15" customHeight="1" x14ac:dyDescent="0.7"/>
    <row r="28" spans="2:11" ht="15" customHeight="1" x14ac:dyDescent="0.7"/>
    <row r="29" spans="2:11" ht="15" customHeight="1" x14ac:dyDescent="0.7"/>
    <row r="30" spans="2:11" ht="15" customHeight="1" x14ac:dyDescent="0.7"/>
    <row r="31" spans="2:11" ht="15" customHeight="1" x14ac:dyDescent="0.7"/>
    <row r="32" spans="2:11" ht="15" customHeight="1" x14ac:dyDescent="0.7"/>
    <row r="33" s="2" customFormat="1" ht="15" customHeight="1" x14ac:dyDescent="0.7"/>
    <row r="34" s="2" customFormat="1" ht="15" customHeight="1" x14ac:dyDescent="0.7"/>
    <row r="35" s="2" customFormat="1" ht="15" customHeight="1" x14ac:dyDescent="0.7"/>
    <row r="36" s="2" customFormat="1" ht="15" customHeight="1" x14ac:dyDescent="0.7"/>
    <row r="37" s="2" customFormat="1" ht="15" customHeight="1" x14ac:dyDescent="0.7"/>
    <row r="38" s="2" customFormat="1" ht="15" customHeight="1" x14ac:dyDescent="0.7"/>
    <row r="39" s="2" customFormat="1" ht="15" customHeight="1" x14ac:dyDescent="0.7"/>
    <row r="40" s="2" customFormat="1" ht="15" customHeight="1" x14ac:dyDescent="0.7"/>
    <row r="41" s="2" customFormat="1" ht="15" customHeight="1" x14ac:dyDescent="0.7"/>
    <row r="42" s="2" customFormat="1" ht="15" customHeight="1" x14ac:dyDescent="0.7"/>
    <row r="43" s="2" customFormat="1" ht="15" customHeight="1" x14ac:dyDescent="0.7"/>
    <row r="44" s="2" customFormat="1" ht="15" customHeight="1" x14ac:dyDescent="0.7"/>
    <row r="45" s="2" customFormat="1" ht="15" customHeight="1" x14ac:dyDescent="0.7"/>
  </sheetData>
  <phoneticPr fontId="2"/>
  <pageMargins left="0.7" right="0.7" top="0.75" bottom="0.75" header="0.3" footer="0.3"/>
  <pageSetup paperSize="9" orientation="portrait" r:id="rId1"/>
  <ignoredErrors>
    <ignoredError sqref="D21:I22" evalError="1"/>
    <ignoredError sqref="D20:I20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736A0EDC-1431-4920-B7A1-26B1E090F5E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株主資本比率!D10:I10</xm:f>
              <xm:sqref>J10</xm:sqref>
            </x14:sparkline>
            <x14:sparkline>
              <xm:f>株主資本比率!D11:I11</xm:f>
              <xm:sqref>J11</xm:sqref>
            </x14:sparkline>
          </x14:sparklines>
        </x14:sparklineGroup>
        <x14:sparklineGroup displayEmptyCellsAs="gap" high="1" low="1" xr2:uid="{20A6575B-9583-4DC0-A58B-BAC5E3CC68B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株主資本比率!D12:I12</xm:f>
              <xm:sqref>J12</xm:sqref>
            </x14:sparkline>
          </x14:sparklines>
        </x14:sparklineGroup>
        <x14:sparklineGroup displayEmptyCellsAs="gap" high="1" low="1" xr2:uid="{A2A4A6F0-C7A3-4ECE-8198-AEDFA1180218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株主資本比率!D20:I20</xm:f>
              <xm:sqref>J20</xm:sqref>
            </x14:sparkline>
          </x14:sparklines>
        </x14:sparklineGroup>
        <x14:sparklineGroup displayEmptyCellsAs="gap" high="1" low="1" xr2:uid="{6DE2344C-EF4F-4F6E-9EED-4B8B471513D5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株主資本比率!D23:I23</xm:f>
              <xm:sqref>J23</xm:sqref>
            </x14:sparkline>
          </x14:sparklines>
        </x14:sparklineGroup>
        <x14:sparklineGroup displayEmptyCellsAs="gap" high="1" low="1" xr2:uid="{6157A7C9-9272-4877-825E-61F7583EDE2F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株主資本比率!D19:I19</xm:f>
              <xm:sqref>J19</xm:sqref>
            </x14:sparkline>
          </x14:sparklines>
        </x14:sparklineGroup>
        <x14:sparklineGroup displayEmptyCellsAs="gap" high="1" low="1" xr2:uid="{9B012539-D4FB-405B-9012-B8F4C80FE945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株主資本比率!D18:I18</xm:f>
              <xm:sqref>J18</xm:sqref>
            </x14:sparkline>
          </x14:sparklines>
        </x14:sparklineGroup>
        <x14:sparklineGroup displayEmptyCellsAs="gap" high="1" low="1" xr2:uid="{2E015F7D-C7BD-4FA4-812C-7D8B9C166F22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株主資本比率!D21:I21</xm:f>
              <xm:sqref>J21</xm:sqref>
            </x14:sparkline>
            <x14:sparkline>
              <xm:f>株主資本比率!D22:I22</xm:f>
              <xm:sqref>J22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株主資本比率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2022-07-24T04:20:54Z</dcterms:modified>
</cp:coreProperties>
</file>