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defaultThemeVersion="166925"/>
  <xr:revisionPtr revIDLastSave="1" documentId="8_{A39D521F-63AA-4E55-A91B-2101A14D1523}" xr6:coauthVersionLast="47" xr6:coauthVersionMax="47" xr10:uidLastSave="{351F9479-C904-4ADD-8F37-36BDBD543F73}"/>
  <bookViews>
    <workbookView xWindow="-98" yWindow="-98" windowWidth="20715" windowHeight="13155" xr2:uid="{00330FAB-C7D3-40EC-ADAE-F49F5FEED37F}"/>
  </bookViews>
  <sheets>
    <sheet name="売価値入率設定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6" l="1"/>
  <c r="I18" i="6"/>
  <c r="J18" i="6"/>
  <c r="G17" i="6"/>
  <c r="F42" i="6" s="1"/>
  <c r="F17" i="6"/>
  <c r="F41" i="6" s="1"/>
  <c r="H16" i="6"/>
  <c r="I16" i="6" s="1"/>
  <c r="J16" i="6" s="1"/>
  <c r="F15" i="6"/>
  <c r="I15" i="6" s="1"/>
  <c r="D65" i="6" s="1"/>
  <c r="E15" i="6"/>
  <c r="D63" i="6" s="1"/>
  <c r="G14" i="6"/>
  <c r="F14" i="6" s="1"/>
  <c r="C41" i="6" s="1"/>
  <c r="E14" i="6"/>
  <c r="C63" i="6" s="1"/>
  <c r="G63" i="6"/>
  <c r="E63" i="6"/>
  <c r="G42" i="6"/>
  <c r="E42" i="6"/>
  <c r="G41" i="6"/>
  <c r="E41" i="6"/>
  <c r="G40" i="6"/>
  <c r="E40" i="6"/>
  <c r="I14" i="6" l="1"/>
  <c r="I17" i="6"/>
  <c r="F65" i="6" s="1"/>
  <c r="H15" i="6"/>
  <c r="E17" i="6"/>
  <c r="F63" i="6" s="1"/>
  <c r="J17" i="6"/>
  <c r="F66" i="6" s="1"/>
  <c r="H17" i="6"/>
  <c r="F64" i="6" s="1"/>
  <c r="G15" i="6"/>
  <c r="J15" i="6" s="1"/>
  <c r="J14" i="6"/>
  <c r="C66" i="6" s="1"/>
  <c r="H14" i="6"/>
  <c r="C64" i="6" s="1"/>
  <c r="D40" i="6"/>
  <c r="D41" i="6"/>
  <c r="C42" i="6"/>
  <c r="C65" i="6"/>
  <c r="G65" i="6"/>
  <c r="G64" i="6"/>
  <c r="C40" i="6"/>
  <c r="G66" i="6"/>
  <c r="F40" i="6" l="1"/>
  <c r="D42" i="6"/>
  <c r="D64" i="6"/>
  <c r="D66" i="6"/>
  <c r="E64" i="6" l="1"/>
  <c r="E65" i="6"/>
  <c r="E66" i="6"/>
</calcChain>
</file>

<file path=xl/sharedStrings.xml><?xml version="1.0" encoding="utf-8"?>
<sst xmlns="http://schemas.openxmlformats.org/spreadsheetml/2006/main" count="38" uniqueCount="23">
  <si>
    <t>入力</t>
    <rPh sb="0" eb="2">
      <t>ニュウリョク</t>
    </rPh>
    <phoneticPr fontId="5"/>
  </si>
  <si>
    <t>百万円</t>
    <rPh sb="0" eb="3">
      <t>ヒャクマンエン</t>
    </rPh>
    <phoneticPr fontId="6"/>
  </si>
  <si>
    <t>原価</t>
    <rPh sb="0" eb="2">
      <t>ゲンカ</t>
    </rPh>
    <phoneticPr fontId="1"/>
  </si>
  <si>
    <t>原価率</t>
    <rPh sb="0" eb="3">
      <t>ゲンカリツ</t>
    </rPh>
    <phoneticPr fontId="1"/>
  </si>
  <si>
    <t>％</t>
    <phoneticPr fontId="1"/>
  </si>
  <si>
    <t>値入額</t>
    <rPh sb="0" eb="3">
      <t>ネイレガク</t>
    </rPh>
    <phoneticPr fontId="1"/>
  </si>
  <si>
    <t>売価値入率</t>
    <rPh sb="0" eb="5">
      <t>バイカネイレリツ</t>
    </rPh>
    <phoneticPr fontId="1"/>
  </si>
  <si>
    <t>原価値入率</t>
    <rPh sb="0" eb="5">
      <t>ゲンカネイレリツ</t>
    </rPh>
    <phoneticPr fontId="1"/>
  </si>
  <si>
    <t>販売価格の計算</t>
    <rPh sb="0" eb="4">
      <t>ハンバイカカク</t>
    </rPh>
    <rPh sb="5" eb="7">
      <t>ケイサン</t>
    </rPh>
    <phoneticPr fontId="6"/>
  </si>
  <si>
    <t>売価</t>
    <rPh sb="0" eb="2">
      <t>バイカ</t>
    </rPh>
    <phoneticPr fontId="1"/>
  </si>
  <si>
    <t>原価値入率</t>
    <rPh sb="0" eb="2">
      <t>ゲンカ</t>
    </rPh>
    <rPh sb="2" eb="4">
      <t>ネイレ</t>
    </rPh>
    <rPh sb="4" eb="5">
      <t>リツ</t>
    </rPh>
    <phoneticPr fontId="1"/>
  </si>
  <si>
    <t>グラフ</t>
    <phoneticPr fontId="6"/>
  </si>
  <si>
    <t>1. 売価-原価-値入額</t>
    <rPh sb="3" eb="5">
      <t>バイカ</t>
    </rPh>
    <rPh sb="6" eb="8">
      <t>ゲンカ</t>
    </rPh>
    <rPh sb="9" eb="12">
      <t>ネイレガク</t>
    </rPh>
    <phoneticPr fontId="1"/>
  </si>
  <si>
    <t>●グラフ元</t>
    <rPh sb="4" eb="5">
      <t>モト</t>
    </rPh>
    <phoneticPr fontId="1"/>
  </si>
  <si>
    <t>2. 売価-原価率-値入率</t>
    <rPh sb="3" eb="5">
      <t>バイカ</t>
    </rPh>
    <rPh sb="6" eb="8">
      <t>ゲンカ</t>
    </rPh>
    <rPh sb="8" eb="9">
      <t>リツ</t>
    </rPh>
    <rPh sb="10" eb="12">
      <t>ネイレ</t>
    </rPh>
    <rPh sb="12" eb="13">
      <t>リツ</t>
    </rPh>
    <phoneticPr fontId="1"/>
  </si>
  <si>
    <t>原価率</t>
    <rPh sb="0" eb="2">
      <t>ゲンカ</t>
    </rPh>
    <rPh sb="2" eb="3">
      <t>リツ</t>
    </rPh>
    <phoneticPr fontId="1"/>
  </si>
  <si>
    <t>売価値入率設定</t>
    <rPh sb="0" eb="2">
      <t>バイカ</t>
    </rPh>
    <rPh sb="2" eb="4">
      <t>ネイレ</t>
    </rPh>
    <rPh sb="4" eb="5">
      <t>リツ</t>
    </rPh>
    <rPh sb="5" eb="7">
      <t>セッテイ</t>
    </rPh>
    <phoneticPr fontId="6"/>
  </si>
  <si>
    <t>31.売価値入率=原価値入率/(1+原価値入率)</t>
  </si>
  <si>
    <t>29.売価値入率=1-原価率</t>
  </si>
  <si>
    <t>30.売価値入率=1/(原価/値入額+1)</t>
  </si>
  <si>
    <t>㉗売価値入率=値入額/売価</t>
  </si>
  <si>
    <t>28.売価値入率=1-原価/売価</t>
  </si>
  <si>
    <t>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</si>
</sst>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Meiryo UI"/>
      <family val="2"/>
      <charset val="128"/>
    </font>
    <font>
      <sz val="9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3" borderId="0" xfId="1" applyFont="1" applyFill="1" applyAlignment="1"/>
    <xf numFmtId="0" fontId="2" fillId="3" borderId="0" xfId="1" applyFont="1" applyFill="1">
      <alignment vertical="center"/>
    </xf>
    <xf numFmtId="0" fontId="2" fillId="0" borderId="0" xfId="1" applyFont="1">
      <alignment vertical="center"/>
    </xf>
    <xf numFmtId="0" fontId="7" fillId="3" borderId="0" xfId="1" applyFont="1" applyFill="1" applyAlignment="1"/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7" fillId="3" borderId="0" xfId="1" applyFont="1" applyFill="1">
      <alignment vertical="center"/>
    </xf>
    <xf numFmtId="38" fontId="2" fillId="0" borderId="0" xfId="2" applyFont="1" applyBorder="1">
      <alignment vertical="center"/>
    </xf>
    <xf numFmtId="0" fontId="3" fillId="0" borderId="0" xfId="1" applyFont="1" applyAlignment="1"/>
    <xf numFmtId="0" fontId="3" fillId="0" borderId="1" xfId="1" applyFont="1" applyBorder="1" applyAlignment="1"/>
    <xf numFmtId="0" fontId="3" fillId="0" borderId="2" xfId="1" applyFont="1" applyBorder="1" applyAlignment="1"/>
    <xf numFmtId="0" fontId="2" fillId="0" borderId="0" xfId="1" applyFont="1" applyBorder="1">
      <alignment vertical="center"/>
    </xf>
    <xf numFmtId="0" fontId="8" fillId="2" borderId="4" xfId="1" applyFont="1" applyFill="1" applyBorder="1" applyAlignment="1"/>
    <xf numFmtId="0" fontId="8" fillId="2" borderId="6" xfId="1" applyFont="1" applyFill="1" applyBorder="1" applyAlignment="1"/>
    <xf numFmtId="176" fontId="8" fillId="2" borderId="6" xfId="3" applyNumberFormat="1" applyFont="1" applyFill="1" applyBorder="1" applyAlignment="1"/>
    <xf numFmtId="176" fontId="8" fillId="2" borderId="5" xfId="3" applyNumberFormat="1" applyFont="1" applyFill="1" applyBorder="1" applyAlignment="1"/>
    <xf numFmtId="0" fontId="2" fillId="4" borderId="7" xfId="1" applyFont="1" applyFill="1" applyBorder="1">
      <alignment vertical="center"/>
    </xf>
    <xf numFmtId="38" fontId="2" fillId="0" borderId="2" xfId="2" applyFont="1" applyBorder="1">
      <alignment vertical="center"/>
    </xf>
    <xf numFmtId="176" fontId="2" fillId="2" borderId="2" xfId="3" applyNumberFormat="1" applyFont="1" applyFill="1" applyBorder="1">
      <alignment vertical="center"/>
    </xf>
    <xf numFmtId="38" fontId="2" fillId="0" borderId="0" xfId="1" applyNumberFormat="1" applyFont="1">
      <alignment vertical="center"/>
    </xf>
    <xf numFmtId="38" fontId="2" fillId="2" borderId="2" xfId="1" applyNumberFormat="1" applyFont="1" applyFill="1" applyBorder="1">
      <alignment vertical="center"/>
    </xf>
    <xf numFmtId="38" fontId="2" fillId="2" borderId="1" xfId="1" applyNumberFormat="1" applyFont="1" applyFill="1" applyBorder="1">
      <alignment vertical="center"/>
    </xf>
    <xf numFmtId="176" fontId="2" fillId="2" borderId="1" xfId="3" applyNumberFormat="1" applyFont="1" applyFill="1" applyBorder="1">
      <alignment vertical="center"/>
    </xf>
    <xf numFmtId="0" fontId="2" fillId="4" borderId="9" xfId="1" applyFont="1" applyFill="1" applyBorder="1">
      <alignment vertical="center"/>
    </xf>
    <xf numFmtId="176" fontId="2" fillId="0" borderId="0" xfId="3" applyNumberFormat="1" applyFont="1" applyFill="1">
      <alignment vertical="center"/>
    </xf>
    <xf numFmtId="176" fontId="2" fillId="0" borderId="2" xfId="3" applyNumberFormat="1" applyFont="1" applyFill="1" applyBorder="1">
      <alignment vertical="center"/>
    </xf>
    <xf numFmtId="176" fontId="2" fillId="0" borderId="2" xfId="1" applyNumberFormat="1" applyFont="1" applyFill="1" applyBorder="1">
      <alignment vertical="center"/>
    </xf>
    <xf numFmtId="176" fontId="2" fillId="0" borderId="1" xfId="3" applyNumberFormat="1" applyFont="1" applyFill="1" applyBorder="1">
      <alignment vertical="center"/>
    </xf>
    <xf numFmtId="38" fontId="2" fillId="2" borderId="0" xfId="1" applyNumberFormat="1" applyFont="1" applyFill="1" applyBorder="1">
      <alignment vertical="center"/>
    </xf>
    <xf numFmtId="0" fontId="2" fillId="2" borderId="2" xfId="1" applyFont="1" applyFill="1" applyBorder="1">
      <alignment vertical="center"/>
    </xf>
    <xf numFmtId="38" fontId="2" fillId="0" borderId="2" xfId="1" applyNumberFormat="1" applyFont="1" applyFill="1" applyBorder="1">
      <alignment vertical="center"/>
    </xf>
    <xf numFmtId="38" fontId="2" fillId="0" borderId="1" xfId="1" applyNumberFormat="1" applyFont="1" applyFill="1" applyBorder="1">
      <alignment vertical="center"/>
    </xf>
    <xf numFmtId="38" fontId="2" fillId="2" borderId="0" xfId="1" applyNumberFormat="1" applyFont="1" applyFill="1">
      <alignment vertical="center"/>
    </xf>
    <xf numFmtId="0" fontId="2" fillId="2" borderId="0" xfId="1" applyFont="1" applyFill="1">
      <alignment vertical="center"/>
    </xf>
    <xf numFmtId="38" fontId="2" fillId="0" borderId="0" xfId="1" applyNumberFormat="1" applyFont="1" applyFill="1">
      <alignment vertical="center"/>
    </xf>
    <xf numFmtId="38" fontId="2" fillId="0" borderId="8" xfId="1" applyNumberFormat="1" applyFont="1" applyFill="1" applyBorder="1">
      <alignment vertical="center"/>
    </xf>
    <xf numFmtId="0" fontId="2" fillId="0" borderId="1" xfId="1" applyFont="1" applyBorder="1" applyAlignment="1">
      <alignment horizontal="center" vertical="center"/>
    </xf>
    <xf numFmtId="38" fontId="8" fillId="2" borderId="6" xfId="4" applyFont="1" applyFill="1" applyBorder="1" applyAlignment="1"/>
    <xf numFmtId="38" fontId="2" fillId="0" borderId="8" xfId="2" applyFont="1" applyBorder="1">
      <alignment vertical="center"/>
    </xf>
    <xf numFmtId="176" fontId="2" fillId="2" borderId="8" xfId="3" applyNumberFormat="1" applyFont="1" applyFill="1" applyBorder="1">
      <alignment vertical="center"/>
    </xf>
    <xf numFmtId="176" fontId="2" fillId="0" borderId="3" xfId="3" applyNumberFormat="1" applyFont="1" applyFill="1" applyBorder="1">
      <alignment vertical="center"/>
    </xf>
    <xf numFmtId="176" fontId="2" fillId="0" borderId="3" xfId="1" applyNumberFormat="1" applyFont="1" applyFill="1" applyBorder="1">
      <alignment vertical="center"/>
    </xf>
    <xf numFmtId="38" fontId="2" fillId="2" borderId="9" xfId="1" applyNumberFormat="1" applyFont="1" applyFill="1" applyBorder="1">
      <alignment vertical="center"/>
    </xf>
    <xf numFmtId="0" fontId="2" fillId="0" borderId="2" xfId="1" applyFont="1" applyFill="1" applyBorder="1">
      <alignment vertical="center"/>
    </xf>
    <xf numFmtId="0" fontId="2" fillId="0" borderId="0" xfId="1" applyFont="1" applyFill="1">
      <alignment vertical="center"/>
    </xf>
    <xf numFmtId="0" fontId="3" fillId="0" borderId="0" xfId="1" applyFont="1" applyFill="1">
      <alignment vertical="center"/>
    </xf>
    <xf numFmtId="38" fontId="2" fillId="0" borderId="9" xfId="1" applyNumberFormat="1" applyFont="1" applyFill="1" applyBorder="1">
      <alignment vertical="center"/>
    </xf>
    <xf numFmtId="176" fontId="2" fillId="0" borderId="8" xfId="3" applyNumberFormat="1" applyFont="1" applyFill="1" applyBorder="1">
      <alignment vertical="center"/>
    </xf>
    <xf numFmtId="176" fontId="2" fillId="0" borderId="9" xfId="3" applyNumberFormat="1" applyFont="1" applyFill="1" applyBorder="1">
      <alignment vertical="center"/>
    </xf>
    <xf numFmtId="0" fontId="10" fillId="0" borderId="8" xfId="1" applyFont="1" applyBorder="1">
      <alignment vertical="center"/>
    </xf>
  </cellXfs>
  <cellStyles count="5">
    <cellStyle name="パーセント" xfId="3" builtinId="5"/>
    <cellStyle name="桁区切り" xfId="4" builtinId="6"/>
    <cellStyle name="桁区切り 2" xfId="2" xr:uid="{7F1121F9-23F0-4815-B49C-3951A42EE641}"/>
    <cellStyle name="標準" xfId="0" builtinId="0"/>
    <cellStyle name="標準 2" xfId="1" xr:uid="{AB80273F-F80D-43C9-908E-62742B2A40C8}"/>
  </cellStyles>
  <dxfs count="0"/>
  <tableStyles count="0" defaultTableStyle="TableStyleMedium2" defaultPivotStyle="PivotStyleLight16"/>
  <colors>
    <mruColors>
      <color rgb="FFFF66FF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b="1"/>
              <a:t>1. </a:t>
            </a:r>
            <a:r>
              <a:rPr lang="ja-JP" b="1"/>
              <a:t>売価</a:t>
            </a:r>
            <a:r>
              <a:rPr lang="en-US" b="1"/>
              <a:t>-</a:t>
            </a:r>
            <a:r>
              <a:rPr lang="ja-JP" b="1"/>
              <a:t>原価</a:t>
            </a:r>
            <a:r>
              <a:rPr lang="en-US" b="1"/>
              <a:t>-</a:t>
            </a:r>
            <a:r>
              <a:rPr lang="ja-JP" b="1"/>
              <a:t>値入額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売価値入率設定!$B$40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売価値入率設定!$C$39:$G$39</c:f>
              <c:strCache>
                <c:ptCount val="5"/>
                <c:pt idx="0">
                  <c:v>㉗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</c:strCache>
            </c:strRef>
          </c:cat>
          <c:val>
            <c:numRef>
              <c:f>売価値入率設定!$C$40:$G$40</c:f>
              <c:numCache>
                <c:formatCode>General</c:formatCode>
                <c:ptCount val="5"/>
                <c:pt idx="0" formatCode="#,##0_);[Red]\(#,##0\)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BE-47FB-A1EB-95B48AB52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-10"/>
        <c:axId val="86041728"/>
        <c:axId val="86050464"/>
      </c:barChart>
      <c:barChart>
        <c:barDir val="col"/>
        <c:grouping val="stacked"/>
        <c:varyColors val="0"/>
        <c:ser>
          <c:idx val="1"/>
          <c:order val="1"/>
          <c:tx>
            <c:strRef>
              <c:f>売価値入率設定!$B$41</c:f>
              <c:strCache>
                <c:ptCount val="1"/>
                <c:pt idx="0">
                  <c:v>原価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売価値入率設定!$C$39:$G$39</c:f>
              <c:strCache>
                <c:ptCount val="5"/>
                <c:pt idx="0">
                  <c:v>㉗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</c:strCache>
            </c:strRef>
          </c:cat>
          <c:val>
            <c:numRef>
              <c:f>売価値入率設定!$C$41:$G$41</c:f>
              <c:numCache>
                <c:formatCode>#,##0_);[Red]\(#,##0\)</c:formatCode>
                <c:ptCount val="5"/>
                <c:pt idx="0">
                  <c:v>80</c:v>
                </c:pt>
                <c:pt idx="1">
                  <c:v>80</c:v>
                </c:pt>
                <c:pt idx="2">
                  <c:v>0</c:v>
                </c:pt>
                <c:pt idx="3">
                  <c:v>80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BE-47FB-A1EB-95B48AB52F5C}"/>
            </c:ext>
          </c:extLst>
        </c:ser>
        <c:ser>
          <c:idx val="2"/>
          <c:order val="2"/>
          <c:tx>
            <c:strRef>
              <c:f>売価値入率設定!$B$42</c:f>
              <c:strCache>
                <c:ptCount val="1"/>
                <c:pt idx="0">
                  <c:v>値入額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売価値入率設定!$C$39:$G$39</c:f>
              <c:strCache>
                <c:ptCount val="5"/>
                <c:pt idx="0">
                  <c:v>㉗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</c:strCache>
            </c:strRef>
          </c:cat>
          <c:val>
            <c:numRef>
              <c:f>売価値入率設定!$C$42:$G$42</c:f>
              <c:numCache>
                <c:formatCode>#,##0_);[Red]\(#,##0\)</c:formatCode>
                <c:ptCount val="5"/>
                <c:pt idx="0">
                  <c:v>20</c:v>
                </c:pt>
                <c:pt idx="1">
                  <c:v>20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BE-47FB-A1EB-95B48AB52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43869824"/>
        <c:axId val="143865248"/>
      </c:barChart>
      <c:catAx>
        <c:axId val="8604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6050464"/>
        <c:crosses val="autoZero"/>
        <c:auto val="1"/>
        <c:lblAlgn val="ctr"/>
        <c:lblOffset val="100"/>
        <c:noMultiLvlLbl val="0"/>
      </c:catAx>
      <c:valAx>
        <c:axId val="8605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6041728"/>
        <c:crosses val="autoZero"/>
        <c:crossBetween val="between"/>
      </c:valAx>
      <c:valAx>
        <c:axId val="143865248"/>
        <c:scaling>
          <c:orientation val="minMax"/>
        </c:scaling>
        <c:delete val="1"/>
        <c:axPos val="r"/>
        <c:numFmt formatCode="#,##0_);[Red]\(#,##0\)" sourceLinked="1"/>
        <c:majorTickMark val="out"/>
        <c:minorTickMark val="none"/>
        <c:tickLblPos val="nextTo"/>
        <c:crossAx val="143869824"/>
        <c:crosses val="max"/>
        <c:crossBetween val="between"/>
      </c:valAx>
      <c:catAx>
        <c:axId val="143869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865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b="1"/>
              <a:t>2. </a:t>
            </a:r>
            <a:r>
              <a:rPr lang="ja-JP" altLang="en-US" b="1"/>
              <a:t>売価</a:t>
            </a:r>
            <a:r>
              <a:rPr lang="en-US" b="1"/>
              <a:t>-</a:t>
            </a:r>
            <a:r>
              <a:rPr lang="ja-JP" b="1"/>
              <a:t>原価</a:t>
            </a:r>
            <a:r>
              <a:rPr lang="ja-JP" altLang="en-US" b="1"/>
              <a:t>率</a:t>
            </a:r>
            <a:r>
              <a:rPr lang="en-US" b="1"/>
              <a:t>-</a:t>
            </a:r>
            <a:r>
              <a:rPr lang="ja-JP" b="1"/>
              <a:t>値入</a:t>
            </a:r>
            <a:r>
              <a:rPr lang="ja-JP" altLang="en-US" b="1"/>
              <a:t>率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159722222222216E-2"/>
          <c:y val="0.19010312500000001"/>
          <c:w val="0.83564490740740738"/>
          <c:h val="0.58484409722222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売価値入率設定!$B$63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売価値入率設定!$C$62:$G$62</c:f>
              <c:strCache>
                <c:ptCount val="5"/>
                <c:pt idx="0">
                  <c:v>㉗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</c:strCache>
            </c:strRef>
          </c:cat>
          <c:val>
            <c:numRef>
              <c:f>売価値入率設定!$C$63:$G$63</c:f>
              <c:numCache>
                <c:formatCode>#,##0_);[Red]\(#,##0\)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D-41E7-AB35-F2549BFA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-10"/>
        <c:axId val="86041728"/>
        <c:axId val="86050464"/>
      </c:barChart>
      <c:lineChart>
        <c:grouping val="standard"/>
        <c:varyColors val="0"/>
        <c:ser>
          <c:idx val="1"/>
          <c:order val="1"/>
          <c:tx>
            <c:strRef>
              <c:f>売価値入率設定!$B$64</c:f>
              <c:strCache>
                <c:ptCount val="1"/>
                <c:pt idx="0">
                  <c:v>原価率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売価値入率設定!$C$62:$G$62</c:f>
              <c:strCache>
                <c:ptCount val="5"/>
                <c:pt idx="0">
                  <c:v>㉗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</c:strCache>
            </c:strRef>
          </c:cat>
          <c:val>
            <c:numRef>
              <c:f>売価値入率設定!$C$64:$G$64</c:f>
              <c:numCache>
                <c:formatCode>0.0%</c:formatCode>
                <c:ptCount val="5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5D-41E7-AB35-F2549BFA2D42}"/>
            </c:ext>
          </c:extLst>
        </c:ser>
        <c:ser>
          <c:idx val="2"/>
          <c:order val="2"/>
          <c:tx>
            <c:strRef>
              <c:f>売価値入率設定!$B$65</c:f>
              <c:strCache>
                <c:ptCount val="1"/>
                <c:pt idx="0">
                  <c:v>売価値入率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売価値入率設定!$C$62:$G$62</c:f>
              <c:strCache>
                <c:ptCount val="5"/>
                <c:pt idx="0">
                  <c:v>㉗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</c:strCache>
            </c:strRef>
          </c:cat>
          <c:val>
            <c:numRef>
              <c:f>売価値入率設定!$C$65:$G$65</c:f>
              <c:numCache>
                <c:formatCode>0.0%</c:formatCode>
                <c:ptCount val="5"/>
                <c:pt idx="0">
                  <c:v>0.2</c:v>
                </c:pt>
                <c:pt idx="1">
                  <c:v>0.19999999999999996</c:v>
                </c:pt>
                <c:pt idx="2">
                  <c:v>0.19999999999999996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5D-41E7-AB35-F2549BFA2D42}"/>
            </c:ext>
          </c:extLst>
        </c:ser>
        <c:ser>
          <c:idx val="3"/>
          <c:order val="3"/>
          <c:tx>
            <c:strRef>
              <c:f>売価値入率設定!$B$66</c:f>
              <c:strCache>
                <c:ptCount val="1"/>
                <c:pt idx="0">
                  <c:v>原価値入率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売価値入率設定!$C$62:$G$62</c:f>
              <c:strCache>
                <c:ptCount val="5"/>
                <c:pt idx="0">
                  <c:v>㉗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</c:strCache>
            </c:strRef>
          </c:cat>
          <c:val>
            <c:numRef>
              <c:f>売価値入率設定!$C$66:$G$66</c:f>
              <c:numCache>
                <c:formatCode>0.0%</c:formatCode>
                <c:ptCount val="5"/>
                <c:pt idx="0">
                  <c:v>0.25</c:v>
                </c:pt>
                <c:pt idx="1">
                  <c:v>0.25</c:v>
                </c:pt>
                <c:pt idx="2">
                  <c:v>0.24999999999999994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5D-41E7-AB35-F2549BFA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69824"/>
        <c:axId val="143865248"/>
      </c:lineChart>
      <c:catAx>
        <c:axId val="8604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6050464"/>
        <c:crosses val="autoZero"/>
        <c:auto val="1"/>
        <c:lblAlgn val="ctr"/>
        <c:lblOffset val="100"/>
        <c:noMultiLvlLbl val="0"/>
      </c:catAx>
      <c:valAx>
        <c:axId val="860504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（売価）</a:t>
                </a:r>
              </a:p>
            </c:rich>
          </c:tx>
          <c:layout>
            <c:manualLayout>
              <c:xMode val="edge"/>
              <c:yMode val="edge"/>
              <c:x val="0"/>
              <c:y val="5.58625000000000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6041728"/>
        <c:crosses val="autoZero"/>
        <c:crossBetween val="between"/>
      </c:valAx>
      <c:valAx>
        <c:axId val="14386524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（率）</a:t>
                </a:r>
              </a:p>
            </c:rich>
          </c:tx>
          <c:layout>
            <c:manualLayout>
              <c:xMode val="edge"/>
              <c:yMode val="edge"/>
              <c:x val="0.8760475308641974"/>
              <c:y val="7.350138888888889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43869824"/>
        <c:crosses val="max"/>
        <c:crossBetween val="between"/>
      </c:valAx>
      <c:catAx>
        <c:axId val="143869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865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19045</xdr:colOff>
      <xdr:row>21</xdr:row>
      <xdr:rowOff>42861</xdr:rowOff>
    </xdr:from>
    <xdr:to>
      <xdr:col>8</xdr:col>
      <xdr:colOff>798333</xdr:colOff>
      <xdr:row>36</xdr:row>
      <xdr:rowOff>65361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802988D-0B83-4DC4-81C3-2237F23E3A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19045</xdr:colOff>
      <xdr:row>44</xdr:row>
      <xdr:rowOff>47623</xdr:rowOff>
    </xdr:from>
    <xdr:to>
      <xdr:col>8</xdr:col>
      <xdr:colOff>798333</xdr:colOff>
      <xdr:row>59</xdr:row>
      <xdr:rowOff>70123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A13CC99-DAAC-4539-8FFF-76560C031D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5C4EF-2461-4704-945F-BF038A153712}">
  <dimension ref="A1:L67"/>
  <sheetViews>
    <sheetView showGridLines="0" tabSelected="1" zoomScaleNormal="100" workbookViewId="0">
      <selection activeCell="B2" sqref="B2"/>
    </sheetView>
  </sheetViews>
  <sheetFormatPr defaultColWidth="0" defaultRowHeight="0" customHeight="1" zeroHeight="1"/>
  <cols>
    <col min="1" max="1" width="0.71875" style="3" customWidth="1"/>
    <col min="2" max="10" width="9.5" style="3" customWidth="1"/>
    <col min="11" max="11" width="0.71875" style="3" customWidth="1"/>
    <col min="12" max="12" width="0" style="3" hidden="1" customWidth="1"/>
    <col min="13" max="16384" width="8" style="3" hidden="1"/>
  </cols>
  <sheetData>
    <row r="1" spans="2:10" ht="15">
      <c r="B1" s="1" t="s">
        <v>16</v>
      </c>
      <c r="C1" s="1"/>
      <c r="D1" s="1"/>
      <c r="E1" s="1"/>
      <c r="F1" s="1"/>
      <c r="G1" s="1"/>
      <c r="H1" s="1"/>
      <c r="I1" s="1"/>
      <c r="J1" s="1"/>
    </row>
    <row r="2" spans="2:10" ht="15" customHeight="1"/>
    <row r="3" spans="2:10" ht="15">
      <c r="B3" s="4" t="s">
        <v>0</v>
      </c>
      <c r="C3" s="1"/>
      <c r="D3" s="1"/>
      <c r="E3" s="1"/>
      <c r="F3" s="1"/>
      <c r="G3" s="1"/>
      <c r="H3" s="1"/>
      <c r="I3" s="1"/>
      <c r="J3" s="1"/>
    </row>
    <row r="4" spans="2:10" ht="15.4" thickBot="1">
      <c r="B4" s="10"/>
      <c r="C4" s="10"/>
      <c r="D4" s="9"/>
      <c r="E4" s="9"/>
      <c r="F4" s="9"/>
      <c r="G4" s="9"/>
      <c r="H4" s="9"/>
      <c r="I4" s="9"/>
      <c r="J4" s="9"/>
    </row>
    <row r="5" spans="2:10" ht="15">
      <c r="B5" s="9" t="s">
        <v>9</v>
      </c>
      <c r="C5" s="12" t="s">
        <v>1</v>
      </c>
      <c r="D5" s="13">
        <v>100</v>
      </c>
      <c r="E5" s="9"/>
      <c r="F5" s="9"/>
      <c r="G5" s="9"/>
      <c r="H5" s="9"/>
      <c r="I5" s="9"/>
      <c r="J5" s="9"/>
    </row>
    <row r="6" spans="2:10" ht="15">
      <c r="B6" s="11" t="s">
        <v>2</v>
      </c>
      <c r="C6" s="6" t="s">
        <v>1</v>
      </c>
      <c r="D6" s="14">
        <v>80</v>
      </c>
      <c r="E6" s="9"/>
      <c r="F6" s="9"/>
      <c r="G6" s="9"/>
      <c r="H6" s="9"/>
      <c r="I6" s="9"/>
      <c r="J6" s="9"/>
    </row>
    <row r="7" spans="2:10" ht="15">
      <c r="B7" s="11" t="s">
        <v>15</v>
      </c>
      <c r="C7" s="6" t="s">
        <v>4</v>
      </c>
      <c r="D7" s="15">
        <v>0.8</v>
      </c>
      <c r="E7" s="9"/>
      <c r="F7" s="9"/>
      <c r="G7" s="9"/>
      <c r="H7" s="9"/>
      <c r="I7" s="9"/>
      <c r="J7" s="9"/>
    </row>
    <row r="8" spans="2:10" ht="15">
      <c r="B8" s="11" t="s">
        <v>5</v>
      </c>
      <c r="C8" s="6" t="s">
        <v>1</v>
      </c>
      <c r="D8" s="38">
        <v>20</v>
      </c>
      <c r="E8" s="9"/>
      <c r="F8" s="9"/>
      <c r="G8" s="9"/>
      <c r="H8" s="9"/>
      <c r="I8" s="9"/>
      <c r="J8" s="9"/>
    </row>
    <row r="9" spans="2:10" ht="15.4" thickBot="1">
      <c r="B9" s="10" t="s">
        <v>7</v>
      </c>
      <c r="C9" s="10" t="s">
        <v>4</v>
      </c>
      <c r="D9" s="16">
        <v>0.25</v>
      </c>
      <c r="E9" s="9"/>
      <c r="F9" s="9"/>
      <c r="G9" s="9"/>
      <c r="H9" s="9"/>
      <c r="I9" s="9"/>
      <c r="J9" s="9"/>
    </row>
    <row r="10" spans="2:10" ht="15">
      <c r="B10" s="9"/>
      <c r="C10" s="9"/>
      <c r="D10" s="9"/>
      <c r="E10" s="9"/>
      <c r="F10" s="9"/>
      <c r="G10" s="9"/>
      <c r="H10" s="9"/>
      <c r="I10" s="9"/>
      <c r="J10" s="9"/>
    </row>
    <row r="11" spans="2:10" ht="15">
      <c r="B11" s="7" t="s">
        <v>8</v>
      </c>
      <c r="C11" s="2"/>
      <c r="D11" s="2"/>
      <c r="E11" s="2"/>
      <c r="F11" s="2"/>
      <c r="G11" s="2"/>
      <c r="H11" s="2"/>
      <c r="I11" s="2"/>
      <c r="J11" s="2"/>
    </row>
    <row r="12" spans="2:10" ht="15">
      <c r="E12" s="5"/>
      <c r="F12" s="5"/>
      <c r="G12" s="5"/>
      <c r="H12" s="5"/>
      <c r="I12" s="5"/>
      <c r="J12" s="5"/>
    </row>
    <row r="13" spans="2:10" ht="15.4" thickBot="1">
      <c r="B13" s="5"/>
      <c r="C13" s="5"/>
      <c r="D13" s="5"/>
      <c r="E13" s="17" t="s">
        <v>9</v>
      </c>
      <c r="F13" s="17" t="s">
        <v>2</v>
      </c>
      <c r="G13" s="17" t="s">
        <v>5</v>
      </c>
      <c r="H13" s="24" t="s">
        <v>3</v>
      </c>
      <c r="I13" s="17" t="s">
        <v>6</v>
      </c>
      <c r="J13" s="17" t="s">
        <v>10</v>
      </c>
    </row>
    <row r="14" spans="2:10" ht="15.4" thickBot="1">
      <c r="B14" s="3" t="s">
        <v>20</v>
      </c>
      <c r="C14" s="8"/>
      <c r="D14" s="8"/>
      <c r="E14" s="29">
        <f>D5</f>
        <v>100</v>
      </c>
      <c r="F14" s="47">
        <f>E14-G14</f>
        <v>80</v>
      </c>
      <c r="G14" s="43">
        <f>D8</f>
        <v>20</v>
      </c>
      <c r="H14" s="49">
        <f>F14/E14</f>
        <v>0.8</v>
      </c>
      <c r="I14" s="41">
        <f>G14/E14</f>
        <v>0.2</v>
      </c>
      <c r="J14" s="25">
        <f>G14/F14</f>
        <v>0.25</v>
      </c>
    </row>
    <row r="15" spans="2:10" ht="15.4" thickBot="1">
      <c r="B15" s="6" t="s">
        <v>21</v>
      </c>
      <c r="C15" s="18"/>
      <c r="D15" s="18"/>
      <c r="E15" s="30">
        <f>D5</f>
        <v>100</v>
      </c>
      <c r="F15" s="21">
        <f>D6</f>
        <v>80</v>
      </c>
      <c r="G15" s="31">
        <f>E15-F15</f>
        <v>20</v>
      </c>
      <c r="H15" s="26">
        <f>F15/E15</f>
        <v>0.8</v>
      </c>
      <c r="I15" s="41">
        <f>1-F15/E15</f>
        <v>0.19999999999999996</v>
      </c>
      <c r="J15" s="26">
        <f>G15/F15</f>
        <v>0.25</v>
      </c>
    </row>
    <row r="16" spans="2:10" ht="15.4" thickBot="1">
      <c r="B16" s="6" t="s">
        <v>18</v>
      </c>
      <c r="C16" s="18"/>
      <c r="D16" s="18"/>
      <c r="E16" s="44"/>
      <c r="F16" s="31"/>
      <c r="G16" s="31"/>
      <c r="H16" s="19">
        <f>D7</f>
        <v>0.8</v>
      </c>
      <c r="I16" s="41">
        <f>1-H16</f>
        <v>0.19999999999999996</v>
      </c>
      <c r="J16" s="26">
        <f>I16/H16</f>
        <v>0.24999999999999994</v>
      </c>
    </row>
    <row r="17" spans="2:10" ht="15.4" thickBot="1">
      <c r="B17" s="6" t="s">
        <v>19</v>
      </c>
      <c r="C17" s="18"/>
      <c r="D17" s="18"/>
      <c r="E17" s="31">
        <f>F17+G17</f>
        <v>100</v>
      </c>
      <c r="F17" s="21">
        <f>D6</f>
        <v>80</v>
      </c>
      <c r="G17" s="21">
        <f>D8</f>
        <v>20</v>
      </c>
      <c r="H17" s="26">
        <f>F17/E17</f>
        <v>0.8</v>
      </c>
      <c r="I17" s="42">
        <f>1/(F17/G17+1)</f>
        <v>0.2</v>
      </c>
      <c r="J17" s="27">
        <f>G17/F17</f>
        <v>0.25</v>
      </c>
    </row>
    <row r="18" spans="2:10" ht="15.4" thickBot="1">
      <c r="B18" s="50" t="s">
        <v>17</v>
      </c>
      <c r="C18" s="39"/>
      <c r="D18" s="39"/>
      <c r="E18" s="36"/>
      <c r="F18" s="36"/>
      <c r="G18" s="36"/>
      <c r="H18" s="48">
        <f>I18/J18</f>
        <v>0.8</v>
      </c>
      <c r="I18" s="41">
        <f>J18/(1+J18)</f>
        <v>0.2</v>
      </c>
      <c r="J18" s="40">
        <f>D9</f>
        <v>0.25</v>
      </c>
    </row>
    <row r="19" spans="2:10" ht="15">
      <c r="C19" s="8"/>
      <c r="D19" s="8"/>
      <c r="E19" s="8"/>
      <c r="F19" s="8"/>
      <c r="G19" s="8"/>
      <c r="H19" s="8"/>
    </row>
    <row r="20" spans="2:10" ht="15">
      <c r="B20" s="7" t="s">
        <v>11</v>
      </c>
      <c r="C20" s="2"/>
      <c r="D20" s="2"/>
      <c r="E20" s="2"/>
      <c r="F20" s="2"/>
      <c r="G20" s="2"/>
      <c r="H20" s="2"/>
      <c r="I20" s="2"/>
      <c r="J20" s="2"/>
    </row>
    <row r="21" spans="2:10" ht="15">
      <c r="B21" s="46" t="s">
        <v>12</v>
      </c>
      <c r="C21" s="45"/>
      <c r="D21" s="45"/>
      <c r="E21" s="45"/>
      <c r="F21" s="45"/>
      <c r="G21" s="45"/>
      <c r="H21" s="45"/>
      <c r="I21" s="45"/>
      <c r="J21" s="45"/>
    </row>
    <row r="22" spans="2:10" ht="15" customHeight="1"/>
    <row r="23" spans="2:10" ht="15" customHeight="1"/>
    <row r="24" spans="2:10" ht="15" customHeight="1"/>
    <row r="25" spans="2:10" ht="15" customHeight="1"/>
    <row r="26" spans="2:10" ht="15" customHeight="1"/>
    <row r="27" spans="2:10" ht="15" customHeight="1"/>
    <row r="28" spans="2:10" ht="15" customHeight="1"/>
    <row r="29" spans="2:10" ht="15" customHeight="1"/>
    <row r="30" spans="2:10" ht="15" customHeight="1"/>
    <row r="31" spans="2:10" ht="15" customHeight="1"/>
    <row r="32" spans="2:10" ht="15" customHeight="1"/>
    <row r="33" spans="2:7" ht="15" customHeight="1"/>
    <row r="34" spans="2:7" ht="15" customHeight="1"/>
    <row r="35" spans="2:7" ht="15" customHeight="1"/>
    <row r="36" spans="2:7" ht="15" customHeight="1"/>
    <row r="37" spans="2:7" ht="15" customHeight="1"/>
    <row r="38" spans="2:7" ht="15" customHeight="1">
      <c r="B38" s="3" t="s">
        <v>13</v>
      </c>
      <c r="C38" s="5"/>
      <c r="D38" s="5"/>
      <c r="E38" s="5"/>
      <c r="F38" s="5"/>
      <c r="G38" s="5"/>
    </row>
    <row r="39" spans="2:7" ht="15" customHeight="1">
      <c r="B39" s="5"/>
      <c r="C39" s="37" t="s">
        <v>22</v>
      </c>
      <c r="D39" s="37">
        <v>28</v>
      </c>
      <c r="E39" s="37">
        <v>29</v>
      </c>
      <c r="F39" s="37">
        <v>30</v>
      </c>
      <c r="G39" s="37">
        <v>31</v>
      </c>
    </row>
    <row r="40" spans="2:7" ht="15" customHeight="1">
      <c r="B40" s="3" t="s">
        <v>9</v>
      </c>
      <c r="C40" s="33">
        <f>E14</f>
        <v>100</v>
      </c>
      <c r="D40" s="34">
        <f>E15</f>
        <v>100</v>
      </c>
      <c r="E40" s="45">
        <f>E16</f>
        <v>0</v>
      </c>
      <c r="F40" s="45">
        <f>E17</f>
        <v>100</v>
      </c>
      <c r="G40" s="20">
        <f>E18</f>
        <v>0</v>
      </c>
    </row>
    <row r="41" spans="2:7" ht="15" customHeight="1">
      <c r="B41" s="6" t="s">
        <v>2</v>
      </c>
      <c r="C41" s="31">
        <f>F14</f>
        <v>80</v>
      </c>
      <c r="D41" s="21">
        <f>F15</f>
        <v>80</v>
      </c>
      <c r="E41" s="31">
        <f>F16</f>
        <v>0</v>
      </c>
      <c r="F41" s="21">
        <f>F17</f>
        <v>80</v>
      </c>
      <c r="G41" s="31">
        <f>F18</f>
        <v>0</v>
      </c>
    </row>
    <row r="42" spans="2:7" ht="15" customHeight="1">
      <c r="B42" s="5" t="s">
        <v>5</v>
      </c>
      <c r="C42" s="22">
        <f>G14</f>
        <v>20</v>
      </c>
      <c r="D42" s="32">
        <f>G15</f>
        <v>20</v>
      </c>
      <c r="E42" s="32">
        <f>G16</f>
        <v>0</v>
      </c>
      <c r="F42" s="22">
        <f>G17</f>
        <v>20</v>
      </c>
      <c r="G42" s="32">
        <f>G18</f>
        <v>0</v>
      </c>
    </row>
    <row r="43" spans="2:7" ht="15" customHeight="1"/>
    <row r="44" spans="2:7" ht="15" customHeight="1">
      <c r="B44" s="3" t="s">
        <v>14</v>
      </c>
    </row>
    <row r="45" spans="2:7" ht="15" customHeight="1"/>
    <row r="46" spans="2:7" ht="15" customHeight="1"/>
    <row r="47" spans="2:7" ht="15" customHeight="1"/>
    <row r="48" spans="2:7" ht="15" customHeight="1"/>
    <row r="49" spans="2:7" ht="15" customHeight="1"/>
    <row r="50" spans="2:7" ht="15" customHeight="1"/>
    <row r="51" spans="2:7" ht="15" customHeight="1"/>
    <row r="52" spans="2:7" ht="15" customHeight="1"/>
    <row r="53" spans="2:7" ht="15" customHeight="1"/>
    <row r="54" spans="2:7" ht="15" customHeight="1"/>
    <row r="55" spans="2:7" ht="15" customHeight="1"/>
    <row r="56" spans="2:7" ht="15" customHeight="1"/>
    <row r="57" spans="2:7" ht="15" customHeight="1"/>
    <row r="58" spans="2:7" ht="15" customHeight="1"/>
    <row r="59" spans="2:7" ht="15" customHeight="1"/>
    <row r="60" spans="2:7" ht="15" customHeight="1"/>
    <row r="61" spans="2:7" ht="15" customHeight="1">
      <c r="B61" s="3" t="s">
        <v>13</v>
      </c>
      <c r="C61" s="5"/>
      <c r="D61" s="5"/>
      <c r="E61" s="5"/>
      <c r="F61" s="5"/>
      <c r="G61" s="5"/>
    </row>
    <row r="62" spans="2:7" ht="15" customHeight="1">
      <c r="B62" s="5"/>
      <c r="C62" s="37" t="s">
        <v>22</v>
      </c>
      <c r="D62" s="37">
        <v>28</v>
      </c>
      <c r="E62" s="37">
        <v>29</v>
      </c>
      <c r="F62" s="37">
        <v>30</v>
      </c>
      <c r="G62" s="37">
        <v>31</v>
      </c>
    </row>
    <row r="63" spans="2:7" ht="15" customHeight="1">
      <c r="B63" s="3" t="s">
        <v>9</v>
      </c>
      <c r="C63" s="35">
        <f>E14</f>
        <v>100</v>
      </c>
      <c r="D63" s="35">
        <f>E15</f>
        <v>100</v>
      </c>
      <c r="E63" s="35">
        <f>E16</f>
        <v>0</v>
      </c>
      <c r="F63" s="35">
        <f>E17</f>
        <v>100</v>
      </c>
      <c r="G63" s="35">
        <f>E18</f>
        <v>0</v>
      </c>
    </row>
    <row r="64" spans="2:7" ht="15" customHeight="1">
      <c r="B64" s="6" t="s">
        <v>15</v>
      </c>
      <c r="C64" s="26">
        <f>H14</f>
        <v>0.8</v>
      </c>
      <c r="D64" s="26">
        <f>H15</f>
        <v>0.8</v>
      </c>
      <c r="E64" s="19">
        <f>H16</f>
        <v>0.8</v>
      </c>
      <c r="F64" s="26">
        <f>H17</f>
        <v>0.8</v>
      </c>
      <c r="G64" s="26">
        <f>H18</f>
        <v>0.8</v>
      </c>
    </row>
    <row r="65" spans="2:7" ht="15" customHeight="1">
      <c r="B65" s="6" t="s">
        <v>6</v>
      </c>
      <c r="C65" s="26">
        <f>I14</f>
        <v>0.2</v>
      </c>
      <c r="D65" s="26">
        <f>I15</f>
        <v>0.19999999999999996</v>
      </c>
      <c r="E65" s="26">
        <f>I16</f>
        <v>0.19999999999999996</v>
      </c>
      <c r="F65" s="26">
        <f>I17</f>
        <v>0.2</v>
      </c>
      <c r="G65" s="26">
        <f>I18</f>
        <v>0.2</v>
      </c>
    </row>
    <row r="66" spans="2:7" ht="15" customHeight="1">
      <c r="B66" s="5" t="s">
        <v>7</v>
      </c>
      <c r="C66" s="28">
        <f>J14</f>
        <v>0.25</v>
      </c>
      <c r="D66" s="28">
        <f>J15</f>
        <v>0.25</v>
      </c>
      <c r="E66" s="28">
        <f>J16</f>
        <v>0.24999999999999994</v>
      </c>
      <c r="F66" s="28">
        <f>J17</f>
        <v>0.25</v>
      </c>
      <c r="G66" s="23">
        <f>J18</f>
        <v>0.25</v>
      </c>
    </row>
    <row r="67" spans="2:7" ht="15" customHeight="1"/>
  </sheetData>
  <phoneticPr fontId="1"/>
  <pageMargins left="0.7" right="0.7" top="0.75" bottom="0.75" header="0.3" footer="0.3"/>
  <pageSetup paperSize="9" orientation="portrait" r:id="rId1"/>
  <ignoredErrors>
    <ignoredError sqref="H16 J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売価値入率設定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2022-08-19T03:57:35Z</dcterms:created>
  <dcterms:modified xsi:type="dcterms:W3CDTF">2022-08-20T04:53:41Z</dcterms:modified>
</cp:coreProperties>
</file>