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 defaultThemeVersion="166925"/>
  <xr:revisionPtr revIDLastSave="2" documentId="8_{62EB9E60-B3CA-4900-A20F-2A18BCFA0C0B}" xr6:coauthVersionLast="47" xr6:coauthVersionMax="47" xr10:uidLastSave="{7265B3E1-E84D-4DCD-A85B-EE5B0BA4FD40}"/>
  <bookViews>
    <workbookView xWindow="-98" yWindow="-98" windowWidth="20715" windowHeight="13155" xr2:uid="{00330FAB-C7D3-40EC-ADAE-F49F5FEED37F}"/>
  </bookViews>
  <sheets>
    <sheet name="販売価格設定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3" i="2" l="1"/>
  <c r="H73" i="2"/>
  <c r="G73" i="2"/>
  <c r="F73" i="2"/>
  <c r="E73" i="2"/>
  <c r="D73" i="2"/>
  <c r="C73" i="2"/>
  <c r="I51" i="2"/>
  <c r="H51" i="2"/>
  <c r="G51" i="2"/>
  <c r="F51" i="2"/>
  <c r="E51" i="2"/>
  <c r="D51" i="2"/>
  <c r="C51" i="2"/>
  <c r="I20" i="2"/>
  <c r="H20" i="2"/>
  <c r="F20" i="2"/>
  <c r="E20" i="2"/>
  <c r="J20" i="2"/>
  <c r="I75" i="2" s="1"/>
  <c r="G20" i="2"/>
  <c r="J19" i="2"/>
  <c r="I19" i="2"/>
  <c r="F19" i="2"/>
  <c r="E19" i="2"/>
  <c r="H19" i="2"/>
  <c r="G19" i="2"/>
  <c r="J18" i="2"/>
  <c r="H18" i="2"/>
  <c r="F18" i="2"/>
  <c r="E18" i="2"/>
  <c r="I18" i="2"/>
  <c r="G18" i="2"/>
  <c r="I17" i="2"/>
  <c r="H17" i="2"/>
  <c r="G17" i="2"/>
  <c r="E17" i="2"/>
  <c r="J17" i="2"/>
  <c r="F75" i="2" s="1"/>
  <c r="F17" i="2"/>
  <c r="J16" i="2"/>
  <c r="H16" i="2"/>
  <c r="G16" i="2"/>
  <c r="E16" i="2"/>
  <c r="I16" i="2"/>
  <c r="F16" i="2"/>
  <c r="E50" i="2" s="1"/>
  <c r="J15" i="2"/>
  <c r="I15" i="2"/>
  <c r="G15" i="2"/>
  <c r="E15" i="2"/>
  <c r="H15" i="2"/>
  <c r="F15" i="2"/>
  <c r="J14" i="2"/>
  <c r="I14" i="2"/>
  <c r="H14" i="2"/>
  <c r="G14" i="2"/>
  <c r="F14" i="2"/>
  <c r="E14" i="2" s="1"/>
  <c r="I49" i="2"/>
  <c r="G74" i="2"/>
  <c r="F50" i="2"/>
  <c r="E74" i="2"/>
  <c r="C50" i="2"/>
  <c r="C72" i="2" l="1"/>
  <c r="I72" i="2"/>
  <c r="C75" i="2"/>
  <c r="D72" i="2"/>
  <c r="D50" i="2"/>
  <c r="I74" i="2"/>
  <c r="G72" i="2"/>
  <c r="F72" i="2"/>
  <c r="E72" i="2"/>
  <c r="H75" i="2" l="1"/>
  <c r="H72" i="2"/>
  <c r="I50" i="2"/>
  <c r="H74" i="2"/>
  <c r="H49" i="2"/>
  <c r="D49" i="2"/>
  <c r="C74" i="2"/>
  <c r="C49" i="2"/>
  <c r="E49" i="2"/>
  <c r="F49" i="2"/>
  <c r="G49" i="2"/>
  <c r="H50" i="2" l="1"/>
  <c r="D75" i="2"/>
  <c r="D74" i="2"/>
  <c r="E75" i="2"/>
  <c r="G50" i="2"/>
  <c r="F74" i="2"/>
  <c r="G75" i="2"/>
</calcChain>
</file>

<file path=xl/sharedStrings.xml><?xml version="1.0" encoding="utf-8"?>
<sst xmlns="http://schemas.openxmlformats.org/spreadsheetml/2006/main" count="44" uniqueCount="29">
  <si>
    <t>入力</t>
    <rPh sb="0" eb="2">
      <t>ニュウリョク</t>
    </rPh>
    <phoneticPr fontId="5"/>
  </si>
  <si>
    <t>百万円</t>
    <rPh sb="0" eb="3">
      <t>ヒャクマンエン</t>
    </rPh>
    <phoneticPr fontId="6"/>
  </si>
  <si>
    <t>販売価格設定</t>
    <rPh sb="0" eb="6">
      <t>ハンバイカカクセッテイ</t>
    </rPh>
    <phoneticPr fontId="6"/>
  </si>
  <si>
    <t>原価</t>
    <rPh sb="0" eb="2">
      <t>ゲンカ</t>
    </rPh>
    <phoneticPr fontId="1"/>
  </si>
  <si>
    <t>原価率</t>
    <rPh sb="0" eb="3">
      <t>ゲンカリツ</t>
    </rPh>
    <phoneticPr fontId="1"/>
  </si>
  <si>
    <t>％</t>
    <phoneticPr fontId="1"/>
  </si>
  <si>
    <t>値入額</t>
    <rPh sb="0" eb="3">
      <t>ネイレガク</t>
    </rPh>
    <phoneticPr fontId="1"/>
  </si>
  <si>
    <t>売価値入率</t>
    <rPh sb="0" eb="5">
      <t>バイカネイレリツ</t>
    </rPh>
    <phoneticPr fontId="1"/>
  </si>
  <si>
    <t>原価値入率</t>
    <rPh sb="0" eb="5">
      <t>ゲンカネイレリツ</t>
    </rPh>
    <phoneticPr fontId="1"/>
  </si>
  <si>
    <t>販売価格の計算</t>
    <rPh sb="0" eb="4">
      <t>ハンバイカカク</t>
    </rPh>
    <rPh sb="5" eb="7">
      <t>ケイサン</t>
    </rPh>
    <phoneticPr fontId="6"/>
  </si>
  <si>
    <t>❶売価=原価+値入額</t>
    <phoneticPr fontId="1"/>
  </si>
  <si>
    <t>②売価＝原価/原価率</t>
    <rPh sb="1" eb="3">
      <t>バイカ</t>
    </rPh>
    <rPh sb="4" eb="6">
      <t>ゲンカ</t>
    </rPh>
    <rPh sb="7" eb="10">
      <t>ゲンカリツ</t>
    </rPh>
    <phoneticPr fontId="1"/>
  </si>
  <si>
    <t>3.売価=原価/(1-売価値入率)</t>
    <rPh sb="2" eb="4">
      <t>バイカ</t>
    </rPh>
    <rPh sb="5" eb="7">
      <t>ゲンカ</t>
    </rPh>
    <rPh sb="11" eb="16">
      <t>バイカネイレリツ</t>
    </rPh>
    <phoneticPr fontId="1"/>
  </si>
  <si>
    <t>4.売価=原価*(1+原価値入率)</t>
    <rPh sb="2" eb="4">
      <t>バイカ</t>
    </rPh>
    <rPh sb="5" eb="7">
      <t>ゲンカ</t>
    </rPh>
    <rPh sb="11" eb="16">
      <t>ゲンカネイレリツ</t>
    </rPh>
    <phoneticPr fontId="1"/>
  </si>
  <si>
    <t>6.売価=値入額/(1-原価率)</t>
    <rPh sb="2" eb="4">
      <t>バイカ</t>
    </rPh>
    <rPh sb="5" eb="7">
      <t>ネイレ</t>
    </rPh>
    <rPh sb="7" eb="8">
      <t>ガク</t>
    </rPh>
    <rPh sb="12" eb="15">
      <t>ゲンカリツ</t>
    </rPh>
    <phoneticPr fontId="1"/>
  </si>
  <si>
    <t>7.売価=値入額*(1/原価値入率+1)</t>
    <rPh sb="2" eb="4">
      <t>バイカ</t>
    </rPh>
    <rPh sb="5" eb="8">
      <t>ネイレガク</t>
    </rPh>
    <rPh sb="12" eb="17">
      <t>ゲンカネイレリツ</t>
    </rPh>
    <phoneticPr fontId="1"/>
  </si>
  <si>
    <t>⑤売価=値入額/売価値入率</t>
    <rPh sb="1" eb="3">
      <t>バイカ</t>
    </rPh>
    <rPh sb="4" eb="7">
      <t>ネイレガク</t>
    </rPh>
    <rPh sb="8" eb="13">
      <t>バイカネイレリツ</t>
    </rPh>
    <phoneticPr fontId="1"/>
  </si>
  <si>
    <t>売価</t>
    <rPh sb="0" eb="2">
      <t>バイカ</t>
    </rPh>
    <phoneticPr fontId="1"/>
  </si>
  <si>
    <t>原価値入率</t>
    <rPh sb="0" eb="2">
      <t>ゲンカ</t>
    </rPh>
    <rPh sb="2" eb="4">
      <t>ネイレ</t>
    </rPh>
    <rPh sb="4" eb="5">
      <t>リツ</t>
    </rPh>
    <phoneticPr fontId="1"/>
  </si>
  <si>
    <t>グラフ</t>
    <phoneticPr fontId="6"/>
  </si>
  <si>
    <t>❶</t>
    <phoneticPr fontId="1"/>
  </si>
  <si>
    <t>②</t>
    <phoneticPr fontId="1"/>
  </si>
  <si>
    <t>⑤</t>
    <phoneticPr fontId="1"/>
  </si>
  <si>
    <t>1. 売価-原価-値入額</t>
    <rPh sb="3" eb="5">
      <t>バイカ</t>
    </rPh>
    <rPh sb="6" eb="8">
      <t>ゲンカ</t>
    </rPh>
    <rPh sb="9" eb="12">
      <t>ネイレガク</t>
    </rPh>
    <phoneticPr fontId="1"/>
  </si>
  <si>
    <t>●グラフ元</t>
    <rPh sb="4" eb="5">
      <t>モト</t>
    </rPh>
    <phoneticPr fontId="1"/>
  </si>
  <si>
    <t>2. 売価-原価率-値入率</t>
    <rPh sb="3" eb="5">
      <t>バイカ</t>
    </rPh>
    <rPh sb="6" eb="8">
      <t>ゲンカ</t>
    </rPh>
    <rPh sb="8" eb="9">
      <t>リツ</t>
    </rPh>
    <rPh sb="10" eb="12">
      <t>ネイレ</t>
    </rPh>
    <rPh sb="12" eb="13">
      <t>リツ</t>
    </rPh>
    <phoneticPr fontId="1"/>
  </si>
  <si>
    <t>原価率</t>
    <rPh sb="0" eb="2">
      <t>ゲンカ</t>
    </rPh>
    <rPh sb="2" eb="3">
      <t>リツ</t>
    </rPh>
    <phoneticPr fontId="1"/>
  </si>
  <si>
    <t>原価率</t>
    <phoneticPr fontId="1"/>
  </si>
  <si>
    <t>値入額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</si>
</sst>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>
    <font>
      <sz val="11"/>
      <color theme="1"/>
      <name val="Meiryo UI"/>
      <family val="2"/>
      <charset val="128"/>
    </font>
    <font>
      <sz val="6"/>
      <name val="Meiryo UI"/>
      <family val="2"/>
      <charset val="128"/>
    </font>
    <font>
      <sz val="11"/>
      <color theme="1"/>
      <name val="Meiryo UI"/>
      <family val="3"/>
      <charset val="128"/>
    </font>
    <font>
      <sz val="11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Meiryo UI"/>
      <family val="3"/>
      <charset val="128"/>
    </font>
    <font>
      <sz val="11"/>
      <color theme="8"/>
      <name val="Meiryo UI"/>
      <family val="3"/>
      <charset val="128"/>
    </font>
    <font>
      <sz val="11"/>
      <color theme="1"/>
      <name val="Meiryo UI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3" borderId="0" xfId="1" applyFont="1" applyFill="1" applyAlignment="1"/>
    <xf numFmtId="0" fontId="2" fillId="3" borderId="0" xfId="1" applyFont="1" applyFill="1">
      <alignment vertical="center"/>
    </xf>
    <xf numFmtId="0" fontId="2" fillId="0" borderId="0" xfId="1" applyFont="1">
      <alignment vertical="center"/>
    </xf>
    <xf numFmtId="0" fontId="7" fillId="3" borderId="0" xfId="1" applyFont="1" applyFill="1" applyAlignment="1"/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7" fillId="3" borderId="0" xfId="1" applyFont="1" applyFill="1">
      <alignment vertical="center"/>
    </xf>
    <xf numFmtId="38" fontId="2" fillId="0" borderId="0" xfId="2" applyFont="1" applyBorder="1">
      <alignment vertical="center"/>
    </xf>
    <xf numFmtId="0" fontId="3" fillId="0" borderId="0" xfId="1" applyFont="1" applyAlignment="1"/>
    <xf numFmtId="0" fontId="3" fillId="0" borderId="1" xfId="1" applyFont="1" applyBorder="1" applyAlignment="1"/>
    <xf numFmtId="0" fontId="3" fillId="0" borderId="2" xfId="1" applyFont="1" applyBorder="1" applyAlignment="1"/>
    <xf numFmtId="0" fontId="2" fillId="0" borderId="0" xfId="1" applyFont="1" applyBorder="1">
      <alignment vertical="center"/>
    </xf>
    <xf numFmtId="0" fontId="8" fillId="2" borderId="6" xfId="1" applyFont="1" applyFill="1" applyBorder="1" applyAlignment="1"/>
    <xf numFmtId="0" fontId="8" fillId="2" borderId="8" xfId="1" applyFont="1" applyFill="1" applyBorder="1" applyAlignment="1"/>
    <xf numFmtId="176" fontId="8" fillId="2" borderId="8" xfId="3" applyNumberFormat="1" applyFont="1" applyFill="1" applyBorder="1" applyAlignment="1"/>
    <xf numFmtId="176" fontId="8" fillId="2" borderId="7" xfId="3" applyNumberFormat="1" applyFont="1" applyFill="1" applyBorder="1" applyAlignment="1"/>
    <xf numFmtId="0" fontId="2" fillId="0" borderId="5" xfId="1" applyFont="1" applyBorder="1">
      <alignment vertical="center"/>
    </xf>
    <xf numFmtId="38" fontId="2" fillId="0" borderId="5" xfId="1" applyNumberFormat="1" applyFont="1" applyBorder="1">
      <alignment vertical="center"/>
    </xf>
    <xf numFmtId="38" fontId="2" fillId="2" borderId="0" xfId="2" applyFont="1" applyFill="1" applyBorder="1">
      <alignment vertical="center"/>
    </xf>
    <xf numFmtId="176" fontId="2" fillId="0" borderId="0" xfId="3" applyNumberFormat="1" applyFont="1">
      <alignment vertical="center"/>
    </xf>
    <xf numFmtId="0" fontId="2" fillId="4" borderId="0" xfId="1" applyFont="1" applyFill="1">
      <alignment vertical="center"/>
    </xf>
    <xf numFmtId="0" fontId="2" fillId="4" borderId="9" xfId="1" applyFont="1" applyFill="1" applyBorder="1">
      <alignment vertical="center"/>
    </xf>
    <xf numFmtId="38" fontId="2" fillId="0" borderId="10" xfId="2" applyFont="1" applyBorder="1">
      <alignment vertical="center"/>
    </xf>
    <xf numFmtId="38" fontId="2" fillId="0" borderId="1" xfId="2" applyFont="1" applyBorder="1">
      <alignment vertical="center"/>
    </xf>
    <xf numFmtId="38" fontId="2" fillId="0" borderId="11" xfId="2" applyFont="1" applyBorder="1">
      <alignment vertical="center"/>
    </xf>
    <xf numFmtId="38" fontId="2" fillId="0" borderId="2" xfId="2" applyFont="1" applyBorder="1">
      <alignment vertical="center"/>
    </xf>
    <xf numFmtId="38" fontId="2" fillId="0" borderId="4" xfId="2" applyFont="1" applyBorder="1">
      <alignment vertical="center"/>
    </xf>
    <xf numFmtId="176" fontId="2" fillId="2" borderId="1" xfId="1" applyNumberFormat="1" applyFont="1" applyFill="1" applyBorder="1">
      <alignment vertical="center"/>
    </xf>
    <xf numFmtId="176" fontId="2" fillId="0" borderId="1" xfId="3" applyNumberFormat="1" applyFont="1" applyBorder="1">
      <alignment vertical="center"/>
    </xf>
    <xf numFmtId="38" fontId="2" fillId="2" borderId="3" xfId="2" applyFont="1" applyFill="1" applyBorder="1">
      <alignment vertical="center"/>
    </xf>
    <xf numFmtId="176" fontId="2" fillId="2" borderId="2" xfId="3" applyNumberFormat="1" applyFont="1" applyFill="1" applyBorder="1">
      <alignment vertical="center"/>
    </xf>
    <xf numFmtId="176" fontId="2" fillId="0" borderId="2" xfId="3" applyNumberFormat="1" applyFont="1" applyBorder="1">
      <alignment vertical="center"/>
    </xf>
    <xf numFmtId="176" fontId="2" fillId="2" borderId="2" xfId="1" applyNumberFormat="1" applyFont="1" applyFill="1" applyBorder="1">
      <alignment vertical="center"/>
    </xf>
    <xf numFmtId="38" fontId="2" fillId="0" borderId="3" xfId="2" applyFont="1" applyBorder="1">
      <alignment vertical="center"/>
    </xf>
    <xf numFmtId="38" fontId="2" fillId="0" borderId="0" xfId="1" applyNumberFormat="1" applyFont="1">
      <alignment vertical="center"/>
    </xf>
    <xf numFmtId="38" fontId="2" fillId="0" borderId="1" xfId="1" applyNumberFormat="1" applyFont="1" applyBorder="1">
      <alignment vertical="center"/>
    </xf>
    <xf numFmtId="38" fontId="2" fillId="0" borderId="2" xfId="1" applyNumberFormat="1" applyFont="1" applyBorder="1">
      <alignment vertical="center"/>
    </xf>
    <xf numFmtId="38" fontId="2" fillId="2" borderId="2" xfId="1" applyNumberFormat="1" applyFont="1" applyFill="1" applyBorder="1">
      <alignment vertical="center"/>
    </xf>
    <xf numFmtId="38" fontId="2" fillId="2" borderId="1" xfId="1" applyNumberFormat="1" applyFont="1" applyFill="1" applyBorder="1">
      <alignment vertical="center"/>
    </xf>
    <xf numFmtId="176" fontId="2" fillId="2" borderId="1" xfId="3" applyNumberFormat="1" applyFont="1" applyFill="1" applyBorder="1">
      <alignment vertical="center"/>
    </xf>
    <xf numFmtId="176" fontId="2" fillId="0" borderId="0" xfId="3" applyNumberFormat="1" applyFont="1" applyFill="1" applyBorder="1">
      <alignment vertical="center"/>
    </xf>
    <xf numFmtId="176" fontId="2" fillId="0" borderId="2" xfId="3" applyNumberFormat="1" applyFont="1" applyFill="1" applyBorder="1">
      <alignment vertical="center"/>
    </xf>
    <xf numFmtId="176" fontId="2" fillId="0" borderId="1" xfId="3" applyNumberFormat="1" applyFont="1" applyFill="1" applyBorder="1">
      <alignment vertical="center"/>
    </xf>
    <xf numFmtId="0" fontId="2" fillId="0" borderId="1" xfId="1" applyFont="1" applyBorder="1" applyAlignment="1">
      <alignment horizontal="center" vertical="center"/>
    </xf>
    <xf numFmtId="38" fontId="2" fillId="2" borderId="0" xfId="4" applyFont="1" applyFill="1" applyBorder="1">
      <alignment vertical="center"/>
    </xf>
    <xf numFmtId="38" fontId="2" fillId="0" borderId="2" xfId="4" applyFont="1" applyFill="1" applyBorder="1">
      <alignment vertical="center"/>
    </xf>
    <xf numFmtId="38" fontId="2" fillId="2" borderId="2" xfId="4" applyFont="1" applyFill="1" applyBorder="1">
      <alignment vertical="center"/>
    </xf>
    <xf numFmtId="38" fontId="2" fillId="2" borderId="1" xfId="4" applyFont="1" applyFill="1" applyBorder="1">
      <alignment vertical="center"/>
    </xf>
  </cellXfs>
  <cellStyles count="5">
    <cellStyle name="パーセント" xfId="3" builtinId="5"/>
    <cellStyle name="桁区切り" xfId="4" builtinId="6"/>
    <cellStyle name="桁区切り 2" xfId="2" xr:uid="{7F1121F9-23F0-4815-B49C-3951A42EE641}"/>
    <cellStyle name="標準" xfId="0" builtinId="0"/>
    <cellStyle name="標準 2" xfId="1" xr:uid="{AB80273F-F80D-43C9-908E-62742B2A40C8}"/>
  </cellStyles>
  <dxfs count="0"/>
  <tableStyles count="0" defaultTableStyle="TableStyleMedium2" defaultPivotStyle="PivotStyleLight16"/>
  <colors>
    <mruColors>
      <color rgb="FFFF66FF"/>
      <color rgb="FFFF99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b="1"/>
              <a:t>1. </a:t>
            </a:r>
            <a:r>
              <a:rPr lang="ja-JP" b="1"/>
              <a:t>売価</a:t>
            </a:r>
            <a:r>
              <a:rPr lang="en-US" b="1"/>
              <a:t>-</a:t>
            </a:r>
            <a:r>
              <a:rPr lang="ja-JP" b="1"/>
              <a:t>原価</a:t>
            </a:r>
            <a:r>
              <a:rPr lang="en-US" b="1"/>
              <a:t>-</a:t>
            </a:r>
            <a:r>
              <a:rPr lang="ja-JP" b="1"/>
              <a:t>値入額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販売価格設定!$B$49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販売価格設定!$C$48:$I$48</c:f>
              <c:strCache>
                <c:ptCount val="7"/>
                <c:pt idx="0">
                  <c:v>❶</c:v>
                </c:pt>
                <c:pt idx="1">
                  <c:v>②</c:v>
                </c:pt>
                <c:pt idx="2">
                  <c:v>3</c:v>
                </c:pt>
                <c:pt idx="3">
                  <c:v>4</c:v>
                </c:pt>
                <c:pt idx="4">
                  <c:v>⑤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販売価格設定!$C$49:$I$49</c:f>
              <c:numCache>
                <c:formatCode>General</c:formatCode>
                <c:ptCount val="7"/>
                <c:pt idx="0" formatCode="#,##0_);[Red]\(#,##0\)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100.00000000000003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3-401C-B5B5-35ACD4326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-10"/>
        <c:axId val="86041728"/>
        <c:axId val="86050464"/>
      </c:barChart>
      <c:barChart>
        <c:barDir val="col"/>
        <c:grouping val="stacked"/>
        <c:varyColors val="0"/>
        <c:ser>
          <c:idx val="1"/>
          <c:order val="1"/>
          <c:tx>
            <c:strRef>
              <c:f>販売価格設定!$B$50</c:f>
              <c:strCache>
                <c:ptCount val="1"/>
                <c:pt idx="0">
                  <c:v>原価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販売価格設定!$C$48:$I$48</c:f>
              <c:strCache>
                <c:ptCount val="7"/>
                <c:pt idx="0">
                  <c:v>❶</c:v>
                </c:pt>
                <c:pt idx="1">
                  <c:v>②</c:v>
                </c:pt>
                <c:pt idx="2">
                  <c:v>3</c:v>
                </c:pt>
                <c:pt idx="3">
                  <c:v>4</c:v>
                </c:pt>
                <c:pt idx="4">
                  <c:v>⑤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販売価格設定!$C$50:$I$50</c:f>
              <c:numCache>
                <c:formatCode>#,##0_);[Red]\(#,##0\)</c:formatCode>
                <c:ptCount val="7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80.000000000000028</c:v>
                </c:pt>
                <c:pt idx="6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873-401C-B5B5-35ACD43262C7}"/>
            </c:ext>
          </c:extLst>
        </c:ser>
        <c:ser>
          <c:idx val="2"/>
          <c:order val="2"/>
          <c:tx>
            <c:strRef>
              <c:f>販売価格設定!$B$51</c:f>
              <c:strCache>
                <c:ptCount val="1"/>
                <c:pt idx="0">
                  <c:v>値入額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販売価格設定!$C$48:$I$48</c:f>
              <c:strCache>
                <c:ptCount val="7"/>
                <c:pt idx="0">
                  <c:v>❶</c:v>
                </c:pt>
                <c:pt idx="1">
                  <c:v>②</c:v>
                </c:pt>
                <c:pt idx="2">
                  <c:v>3</c:v>
                </c:pt>
                <c:pt idx="3">
                  <c:v>4</c:v>
                </c:pt>
                <c:pt idx="4">
                  <c:v>⑤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販売価格設定!$C$51:$I$51</c:f>
              <c:numCache>
                <c:formatCode>#,##0_);[Red]\(#,##0\)</c:formatCode>
                <c:ptCount val="7"/>
                <c:pt idx="0">
                  <c:v>20</c:v>
                </c:pt>
                <c:pt idx="1">
                  <c:v>20</c:v>
                </c:pt>
                <c:pt idx="2">
                  <c:v>20</c:v>
                </c:pt>
                <c:pt idx="3">
                  <c:v>20</c:v>
                </c:pt>
                <c:pt idx="4">
                  <c:v>20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873-401C-B5B5-35ACD4326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43869824"/>
        <c:axId val="143865248"/>
      </c:barChart>
      <c:catAx>
        <c:axId val="860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6050464"/>
        <c:crosses val="autoZero"/>
        <c:auto val="1"/>
        <c:lblAlgn val="ctr"/>
        <c:lblOffset val="100"/>
        <c:noMultiLvlLbl val="0"/>
      </c:catAx>
      <c:valAx>
        <c:axId val="8605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6041728"/>
        <c:crosses val="autoZero"/>
        <c:crossBetween val="between"/>
      </c:valAx>
      <c:valAx>
        <c:axId val="143865248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143869824"/>
        <c:crosses val="max"/>
        <c:crossBetween val="between"/>
      </c:valAx>
      <c:catAx>
        <c:axId val="14386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86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r>
              <a:rPr lang="en-US" b="1"/>
              <a:t>2. </a:t>
            </a:r>
            <a:r>
              <a:rPr lang="ja-JP" b="1"/>
              <a:t>売価</a:t>
            </a:r>
            <a:r>
              <a:rPr lang="en-US" b="1"/>
              <a:t>-</a:t>
            </a:r>
            <a:r>
              <a:rPr lang="ja-JP" b="1"/>
              <a:t>原価</a:t>
            </a:r>
            <a:r>
              <a:rPr lang="ja-JP" altLang="en-US" b="1"/>
              <a:t>率</a:t>
            </a:r>
            <a:r>
              <a:rPr lang="en-US" b="1"/>
              <a:t>-</a:t>
            </a:r>
            <a:r>
              <a:rPr lang="ja-JP" b="1"/>
              <a:t>値入</a:t>
            </a:r>
            <a:r>
              <a:rPr lang="ja-JP" altLang="en-US" b="1"/>
              <a:t>率</a:t>
            </a:r>
            <a:endParaRPr lang="ja-JP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5.7159722222222216E-2"/>
          <c:y val="0.19010312500000001"/>
          <c:w val="0.83564490740740738"/>
          <c:h val="0.584844097222222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販売価格設定!$B$72</c:f>
              <c:strCache>
                <c:ptCount val="1"/>
                <c:pt idx="0">
                  <c:v>売価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販売価格設定!$C$71:$I$71</c:f>
              <c:strCache>
                <c:ptCount val="7"/>
                <c:pt idx="0">
                  <c:v>❶</c:v>
                </c:pt>
                <c:pt idx="1">
                  <c:v>②</c:v>
                </c:pt>
                <c:pt idx="2">
                  <c:v>3</c:v>
                </c:pt>
                <c:pt idx="3">
                  <c:v>4</c:v>
                </c:pt>
                <c:pt idx="4">
                  <c:v>⑤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販売価格設定!$C$72:$I$72</c:f>
              <c:numCache>
                <c:formatCode>General</c:formatCode>
                <c:ptCount val="7"/>
                <c:pt idx="0" formatCode="#,##0_);[Red]\(#,##0\)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100.00000000000003</c:v>
                </c:pt>
                <c:pt idx="6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73-401C-B5B5-35ACD43262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-10"/>
        <c:axId val="86041728"/>
        <c:axId val="86050464"/>
      </c:barChart>
      <c:lineChart>
        <c:grouping val="standard"/>
        <c:varyColors val="0"/>
        <c:ser>
          <c:idx val="1"/>
          <c:order val="1"/>
          <c:tx>
            <c:strRef>
              <c:f>販売価格設定!$B$73</c:f>
              <c:strCache>
                <c:ptCount val="1"/>
                <c:pt idx="0">
                  <c:v>原価率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販売価格設定!$C$71:$I$71</c:f>
              <c:strCache>
                <c:ptCount val="7"/>
                <c:pt idx="0">
                  <c:v>❶</c:v>
                </c:pt>
                <c:pt idx="1">
                  <c:v>②</c:v>
                </c:pt>
                <c:pt idx="2">
                  <c:v>3</c:v>
                </c:pt>
                <c:pt idx="3">
                  <c:v>4</c:v>
                </c:pt>
                <c:pt idx="4">
                  <c:v>⑤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販売価格設定!$C$73:$I$73</c:f>
              <c:numCache>
                <c:formatCode>0.0%</c:formatCode>
                <c:ptCount val="7"/>
                <c:pt idx="0">
                  <c:v>0.8</c:v>
                </c:pt>
                <c:pt idx="1">
                  <c:v>0.8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0.8</c:v>
                </c:pt>
                <c:pt idx="6">
                  <c:v>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73-401C-B5B5-35ACD43262C7}"/>
            </c:ext>
          </c:extLst>
        </c:ser>
        <c:ser>
          <c:idx val="2"/>
          <c:order val="2"/>
          <c:tx>
            <c:strRef>
              <c:f>販売価格設定!$B$74</c:f>
              <c:strCache>
                <c:ptCount val="1"/>
                <c:pt idx="0">
                  <c:v>売価値入率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販売価格設定!$C$71:$I$71</c:f>
              <c:strCache>
                <c:ptCount val="7"/>
                <c:pt idx="0">
                  <c:v>❶</c:v>
                </c:pt>
                <c:pt idx="1">
                  <c:v>②</c:v>
                </c:pt>
                <c:pt idx="2">
                  <c:v>3</c:v>
                </c:pt>
                <c:pt idx="3">
                  <c:v>4</c:v>
                </c:pt>
                <c:pt idx="4">
                  <c:v>⑤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販売価格設定!$C$74:$I$74</c:f>
              <c:numCache>
                <c:formatCode>0.0%</c:formatCode>
                <c:ptCount val="7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0.19999999999999996</c:v>
                </c:pt>
                <c:pt idx="6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873-401C-B5B5-35ACD43262C7}"/>
            </c:ext>
          </c:extLst>
        </c:ser>
        <c:ser>
          <c:idx val="3"/>
          <c:order val="3"/>
          <c:tx>
            <c:strRef>
              <c:f>販売価格設定!$B$75</c:f>
              <c:strCache>
                <c:ptCount val="1"/>
                <c:pt idx="0">
                  <c:v>原価値入率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販売価格設定!$C$71:$I$71</c:f>
              <c:strCache>
                <c:ptCount val="7"/>
                <c:pt idx="0">
                  <c:v>❶</c:v>
                </c:pt>
                <c:pt idx="1">
                  <c:v>②</c:v>
                </c:pt>
                <c:pt idx="2">
                  <c:v>3</c:v>
                </c:pt>
                <c:pt idx="3">
                  <c:v>4</c:v>
                </c:pt>
                <c:pt idx="4">
                  <c:v>⑤</c:v>
                </c:pt>
                <c:pt idx="5">
                  <c:v>6</c:v>
                </c:pt>
                <c:pt idx="6">
                  <c:v>7</c:v>
                </c:pt>
              </c:strCache>
            </c:strRef>
          </c:cat>
          <c:val>
            <c:numRef>
              <c:f>販売価格設定!$C$75:$I$75</c:f>
              <c:numCache>
                <c:formatCode>0.0%</c:formatCode>
                <c:ptCount val="7"/>
                <c:pt idx="0">
                  <c:v>0.25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0.24999999999999992</c:v>
                </c:pt>
                <c:pt idx="6">
                  <c:v>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D7-4C71-B50B-4F0134FFB1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869824"/>
        <c:axId val="143865248"/>
      </c:lineChart>
      <c:catAx>
        <c:axId val="860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6050464"/>
        <c:crosses val="autoZero"/>
        <c:auto val="1"/>
        <c:lblAlgn val="ctr"/>
        <c:lblOffset val="100"/>
        <c:noMultiLvlLbl val="0"/>
      </c:catAx>
      <c:valAx>
        <c:axId val="8605046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（売価）</a:t>
                </a:r>
              </a:p>
            </c:rich>
          </c:tx>
          <c:layout>
            <c:manualLayout>
              <c:xMode val="edge"/>
              <c:yMode val="edge"/>
              <c:x val="0"/>
              <c:y val="6.027222222222223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#,##0_);[Red]\(#,##0\)" sourceLinked="0"/>
        <c:majorTickMark val="out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86041728"/>
        <c:crosses val="autoZero"/>
        <c:crossBetween val="between"/>
      </c:valAx>
      <c:valAx>
        <c:axId val="14386524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+mn-cs"/>
                  </a:defRPr>
                </a:pPr>
                <a:r>
                  <a:rPr lang="ja-JP" altLang="en-US"/>
                  <a:t>（率）</a:t>
                </a:r>
              </a:p>
            </c:rich>
          </c:tx>
          <c:layout>
            <c:manualLayout>
              <c:xMode val="edge"/>
              <c:yMode val="edge"/>
              <c:x val="0.8760475308641974"/>
              <c:y val="7.350138888888889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Meiryo UI" panose="020B0604030504040204" pitchFamily="50" charset="-128"/>
                  <a:ea typeface="Meiryo UI" panose="020B0604030504040204" pitchFamily="50" charset="-128"/>
                  <a:cs typeface="+mn-cs"/>
                </a:defRPr>
              </a:pPr>
              <a:endParaRPr lang="ja-JP"/>
            </a:p>
          </c:txPr>
        </c:title>
        <c:numFmt formatCode="0.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+mn-cs"/>
              </a:defRPr>
            </a:pPr>
            <a:endParaRPr lang="ja-JP"/>
          </a:p>
        </c:txPr>
        <c:crossAx val="143869824"/>
        <c:crosses val="max"/>
        <c:crossBetween val="between"/>
      </c:valAx>
      <c:catAx>
        <c:axId val="14386982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386524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Meiryo UI" panose="020B0604030504040204" pitchFamily="50" charset="-128"/>
              <a:ea typeface="Meiryo UI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Meiryo UI" panose="020B0604030504040204" pitchFamily="50" charset="-128"/>
          <a:ea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19045</xdr:colOff>
      <xdr:row>30</xdr:row>
      <xdr:rowOff>42861</xdr:rowOff>
    </xdr:from>
    <xdr:to>
      <xdr:col>8</xdr:col>
      <xdr:colOff>798333</xdr:colOff>
      <xdr:row>45</xdr:row>
      <xdr:rowOff>65361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211BFDA-341A-65EE-8919-719D3DA170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19045</xdr:colOff>
      <xdr:row>53</xdr:row>
      <xdr:rowOff>47623</xdr:rowOff>
    </xdr:from>
    <xdr:to>
      <xdr:col>8</xdr:col>
      <xdr:colOff>798333</xdr:colOff>
      <xdr:row>68</xdr:row>
      <xdr:rowOff>70123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F7632D3E-AEFC-4A61-6241-441506EF09D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F6931-6C50-4B03-92A9-A3C78990B99F}">
  <dimension ref="A1:L76"/>
  <sheetViews>
    <sheetView showGridLines="0" tabSelected="1" zoomScaleNormal="100" workbookViewId="0">
      <selection activeCell="B2" sqref="B2"/>
    </sheetView>
  </sheetViews>
  <sheetFormatPr defaultColWidth="0" defaultRowHeight="0" customHeight="1" zeroHeight="1"/>
  <cols>
    <col min="1" max="1" width="0.71875" style="3" customWidth="1"/>
    <col min="2" max="10" width="9.5" style="3" customWidth="1"/>
    <col min="11" max="11" width="0.71875" style="3" customWidth="1"/>
    <col min="12" max="12" width="0" style="3" hidden="1" customWidth="1"/>
    <col min="13" max="16384" width="8" style="3" hidden="1"/>
  </cols>
  <sheetData>
    <row r="1" spans="2:10" ht="15">
      <c r="B1" s="1" t="s">
        <v>2</v>
      </c>
      <c r="C1" s="1"/>
      <c r="D1" s="1"/>
      <c r="E1" s="1"/>
      <c r="F1" s="1"/>
      <c r="G1" s="1"/>
      <c r="H1" s="1"/>
      <c r="I1" s="1"/>
      <c r="J1" s="1"/>
    </row>
    <row r="2" spans="2:10" ht="15" customHeight="1"/>
    <row r="3" spans="2:10" ht="15">
      <c r="B3" s="4" t="s">
        <v>0</v>
      </c>
      <c r="C3" s="1"/>
      <c r="D3" s="1"/>
      <c r="E3" s="1"/>
      <c r="F3" s="1"/>
      <c r="G3" s="1"/>
      <c r="H3" s="1"/>
      <c r="I3" s="1"/>
      <c r="J3" s="1"/>
    </row>
    <row r="4" spans="2:10" ht="15.4" thickBot="1">
      <c r="B4" s="10"/>
      <c r="C4" s="10"/>
      <c r="D4" s="9"/>
      <c r="E4" s="9"/>
      <c r="F4" s="9"/>
      <c r="G4" s="9"/>
      <c r="H4" s="9"/>
      <c r="I4" s="9"/>
      <c r="J4" s="9"/>
    </row>
    <row r="5" spans="2:10" ht="15">
      <c r="B5" s="9" t="s">
        <v>3</v>
      </c>
      <c r="C5" s="12" t="s">
        <v>1</v>
      </c>
      <c r="D5" s="13">
        <v>80</v>
      </c>
      <c r="E5" s="9"/>
      <c r="F5" s="9"/>
      <c r="G5" s="9"/>
      <c r="H5" s="9"/>
      <c r="I5" s="9"/>
      <c r="J5" s="9"/>
    </row>
    <row r="6" spans="2:10" ht="15">
      <c r="B6" s="11" t="s">
        <v>4</v>
      </c>
      <c r="C6" s="11" t="s">
        <v>5</v>
      </c>
      <c r="D6" s="15">
        <v>0.8</v>
      </c>
      <c r="E6" s="9"/>
      <c r="F6" s="9"/>
      <c r="G6" s="9"/>
      <c r="H6" s="9"/>
      <c r="I6" s="9"/>
      <c r="J6" s="9"/>
    </row>
    <row r="7" spans="2:10" ht="15">
      <c r="B7" s="11" t="s">
        <v>6</v>
      </c>
      <c r="C7" s="6" t="s">
        <v>1</v>
      </c>
      <c r="D7" s="14">
        <v>20</v>
      </c>
      <c r="E7" s="9"/>
      <c r="F7" s="9"/>
      <c r="G7" s="9"/>
      <c r="H7" s="9"/>
      <c r="I7" s="9"/>
      <c r="J7" s="9"/>
    </row>
    <row r="8" spans="2:10" ht="15">
      <c r="B8" s="11" t="s">
        <v>7</v>
      </c>
      <c r="C8" s="11" t="s">
        <v>5</v>
      </c>
      <c r="D8" s="15">
        <v>0.2</v>
      </c>
      <c r="E8" s="9"/>
      <c r="F8" s="9"/>
      <c r="G8" s="9"/>
      <c r="H8" s="9"/>
      <c r="I8" s="9"/>
      <c r="J8" s="9"/>
    </row>
    <row r="9" spans="2:10" ht="15.4" thickBot="1">
      <c r="B9" s="10" t="s">
        <v>8</v>
      </c>
      <c r="C9" s="10" t="s">
        <v>5</v>
      </c>
      <c r="D9" s="16">
        <v>0.25</v>
      </c>
      <c r="E9" s="9"/>
      <c r="F9" s="9"/>
      <c r="G9" s="9"/>
      <c r="H9" s="9"/>
      <c r="I9" s="9"/>
      <c r="J9" s="9"/>
    </row>
    <row r="10" spans="2:10" ht="15">
      <c r="B10" s="9"/>
      <c r="C10" s="9"/>
      <c r="D10" s="9"/>
      <c r="E10" s="9"/>
      <c r="F10" s="9"/>
      <c r="G10" s="9"/>
      <c r="H10" s="9"/>
      <c r="I10" s="9"/>
      <c r="J10" s="9"/>
    </row>
    <row r="11" spans="2:10" ht="15">
      <c r="B11" s="7" t="s">
        <v>9</v>
      </c>
      <c r="C11" s="2"/>
      <c r="D11" s="2"/>
      <c r="E11" s="2"/>
      <c r="F11" s="2"/>
      <c r="G11" s="2"/>
      <c r="H11" s="2"/>
      <c r="I11" s="2"/>
      <c r="J11" s="2"/>
    </row>
    <row r="12" spans="2:10" ht="15">
      <c r="E12" s="5"/>
      <c r="F12" s="5"/>
      <c r="G12" s="5"/>
      <c r="H12" s="5"/>
      <c r="I12" s="5"/>
      <c r="J12" s="5"/>
    </row>
    <row r="13" spans="2:10" ht="15.4" thickBot="1">
      <c r="B13" s="5"/>
      <c r="C13" s="5"/>
      <c r="D13" s="5"/>
      <c r="E13" s="21" t="s">
        <v>17</v>
      </c>
      <c r="F13" s="22" t="s">
        <v>3</v>
      </c>
      <c r="G13" s="22" t="s">
        <v>28</v>
      </c>
      <c r="H13" s="22" t="s">
        <v>27</v>
      </c>
      <c r="I13" s="22" t="s">
        <v>7</v>
      </c>
      <c r="J13" s="22" t="s">
        <v>18</v>
      </c>
    </row>
    <row r="14" spans="2:10" ht="15.4" thickBot="1">
      <c r="B14" s="3" t="s">
        <v>10</v>
      </c>
      <c r="C14" s="8"/>
      <c r="D14" s="8"/>
      <c r="E14" s="18">
        <f>F14+G14</f>
        <v>100</v>
      </c>
      <c r="F14" s="19">
        <f>D5</f>
        <v>80</v>
      </c>
      <c r="G14" s="45">
        <f>D7</f>
        <v>20</v>
      </c>
      <c r="H14" s="41">
        <f>F14/E14</f>
        <v>0.8</v>
      </c>
      <c r="I14" s="20">
        <f>G14/E14</f>
        <v>0.2</v>
      </c>
      <c r="J14" s="20">
        <f>G14/F14</f>
        <v>0.25</v>
      </c>
    </row>
    <row r="15" spans="2:10" ht="15.4" thickBot="1">
      <c r="B15" s="6" t="s">
        <v>11</v>
      </c>
      <c r="C15" s="26"/>
      <c r="D15" s="27"/>
      <c r="E15" s="17">
        <f>F15/H15</f>
        <v>100</v>
      </c>
      <c r="F15" s="30">
        <f>D5</f>
        <v>80</v>
      </c>
      <c r="G15" s="46">
        <f>E15-F15</f>
        <v>20</v>
      </c>
      <c r="H15" s="31">
        <f>D6</f>
        <v>0.8</v>
      </c>
      <c r="I15" s="32">
        <f>G15/E15</f>
        <v>0.2</v>
      </c>
      <c r="J15" s="32">
        <f>G15/F15</f>
        <v>0.25</v>
      </c>
    </row>
    <row r="16" spans="2:10" ht="15.4" thickBot="1">
      <c r="B16" s="6" t="s">
        <v>12</v>
      </c>
      <c r="C16" s="26"/>
      <c r="D16" s="27"/>
      <c r="E16" s="17">
        <f>F16/(1-I16)</f>
        <v>100</v>
      </c>
      <c r="F16" s="30">
        <f>D5</f>
        <v>80</v>
      </c>
      <c r="G16" s="46">
        <f>E16-F16</f>
        <v>20</v>
      </c>
      <c r="H16" s="42">
        <f>F16/E16</f>
        <v>0.8</v>
      </c>
      <c r="I16" s="33">
        <f>D8</f>
        <v>0.2</v>
      </c>
      <c r="J16" s="32">
        <f>G16/F16</f>
        <v>0.25</v>
      </c>
    </row>
    <row r="17" spans="2:10" ht="15.4" thickBot="1">
      <c r="B17" s="6" t="s">
        <v>13</v>
      </c>
      <c r="C17" s="26"/>
      <c r="D17" s="27"/>
      <c r="E17" s="17">
        <f>F17*(1+J17)</f>
        <v>100</v>
      </c>
      <c r="F17" s="30">
        <f>D5</f>
        <v>80</v>
      </c>
      <c r="G17" s="46">
        <f>E17-F17</f>
        <v>20</v>
      </c>
      <c r="H17" s="42">
        <f>F17/E17</f>
        <v>0.8</v>
      </c>
      <c r="I17" s="32">
        <f>G17/E17</f>
        <v>0.2</v>
      </c>
      <c r="J17" s="33">
        <f>D9</f>
        <v>0.25</v>
      </c>
    </row>
    <row r="18" spans="2:10" ht="15.4" thickBot="1">
      <c r="B18" s="6" t="s">
        <v>16</v>
      </c>
      <c r="C18" s="26"/>
      <c r="D18" s="27"/>
      <c r="E18" s="17">
        <f>G18/I18</f>
        <v>100</v>
      </c>
      <c r="F18" s="34">
        <f>E18-G18</f>
        <v>80</v>
      </c>
      <c r="G18" s="47">
        <f>D7</f>
        <v>20</v>
      </c>
      <c r="H18" s="42">
        <f>F18/E18</f>
        <v>0.8</v>
      </c>
      <c r="I18" s="33">
        <f>D8</f>
        <v>0.2</v>
      </c>
      <c r="J18" s="32">
        <f>G18/F18</f>
        <v>0.25</v>
      </c>
    </row>
    <row r="19" spans="2:10" ht="15.4" thickBot="1">
      <c r="B19" s="6" t="s">
        <v>14</v>
      </c>
      <c r="C19" s="26"/>
      <c r="D19" s="27"/>
      <c r="E19" s="17">
        <f>G19/(1-H19)</f>
        <v>100.00000000000003</v>
      </c>
      <c r="F19" s="34">
        <f>E19-G19</f>
        <v>80.000000000000028</v>
      </c>
      <c r="G19" s="47">
        <f>D7</f>
        <v>20</v>
      </c>
      <c r="H19" s="31">
        <f>D6</f>
        <v>0.8</v>
      </c>
      <c r="I19" s="32">
        <f>G19/E19</f>
        <v>0.19999999999999996</v>
      </c>
      <c r="J19" s="32">
        <f>G19/F19</f>
        <v>0.24999999999999992</v>
      </c>
    </row>
    <row r="20" spans="2:10" ht="15.4" thickBot="1">
      <c r="B20" s="5" t="s">
        <v>15</v>
      </c>
      <c r="C20" s="24"/>
      <c r="D20" s="25"/>
      <c r="E20" s="17">
        <f>G20*(1/J20+1)</f>
        <v>100</v>
      </c>
      <c r="F20" s="23">
        <f>E20-G20</f>
        <v>80</v>
      </c>
      <c r="G20" s="48">
        <f>D7</f>
        <v>20</v>
      </c>
      <c r="H20" s="43">
        <f>F20/E20</f>
        <v>0.8</v>
      </c>
      <c r="I20" s="29">
        <f>G20/E20</f>
        <v>0.2</v>
      </c>
      <c r="J20" s="28">
        <f>D9</f>
        <v>0.25</v>
      </c>
    </row>
    <row r="21" spans="2:10" ht="15">
      <c r="C21" s="8"/>
      <c r="D21" s="8"/>
      <c r="E21" s="8"/>
      <c r="F21" s="8"/>
      <c r="G21" s="8"/>
      <c r="H21" s="8"/>
    </row>
    <row r="22" spans="2:10" ht="15">
      <c r="B22" s="7" t="s">
        <v>19</v>
      </c>
      <c r="C22" s="2"/>
      <c r="D22" s="2"/>
      <c r="E22" s="2"/>
      <c r="F22" s="2"/>
      <c r="G22" s="2"/>
      <c r="H22" s="2"/>
      <c r="I22" s="2"/>
      <c r="J22" s="2"/>
    </row>
    <row r="23" spans="2:10" ht="15" customHeight="1"/>
    <row r="30" spans="2:10" ht="15" customHeight="1">
      <c r="B30" s="3" t="s">
        <v>23</v>
      </c>
    </row>
    <row r="31" spans="2:10" ht="15" customHeight="1"/>
    <row r="32" spans="2:10" ht="15" customHeight="1"/>
    <row r="33" spans="2:9" ht="15" customHeight="1"/>
    <row r="34" spans="2:9" ht="15" customHeight="1"/>
    <row r="35" spans="2:9" ht="15" customHeight="1"/>
    <row r="36" spans="2:9" ht="15" customHeight="1"/>
    <row r="37" spans="2:9" ht="15" customHeight="1"/>
    <row r="38" spans="2:9" ht="15" customHeight="1"/>
    <row r="39" spans="2:9" ht="15" customHeight="1"/>
    <row r="40" spans="2:9" ht="15" customHeight="1"/>
    <row r="41" spans="2:9" ht="15" customHeight="1"/>
    <row r="42" spans="2:9" ht="15" customHeight="1"/>
    <row r="43" spans="2:9" ht="15" customHeight="1"/>
    <row r="44" spans="2:9" ht="15" customHeight="1"/>
    <row r="45" spans="2:9" ht="15" customHeight="1"/>
    <row r="46" spans="2:9" ht="15" customHeight="1"/>
    <row r="47" spans="2:9" ht="15" customHeight="1">
      <c r="B47" s="3" t="s">
        <v>24</v>
      </c>
      <c r="C47" s="5"/>
      <c r="D47" s="5"/>
      <c r="E47" s="5"/>
      <c r="F47" s="5"/>
      <c r="G47" s="5"/>
      <c r="H47" s="5"/>
      <c r="I47" s="5"/>
    </row>
    <row r="48" spans="2:9" ht="15" customHeight="1">
      <c r="B48" s="5"/>
      <c r="C48" s="44" t="s">
        <v>20</v>
      </c>
      <c r="D48" s="44" t="s">
        <v>21</v>
      </c>
      <c r="E48" s="44">
        <v>3</v>
      </c>
      <c r="F48" s="44">
        <v>4</v>
      </c>
      <c r="G48" s="44" t="s">
        <v>22</v>
      </c>
      <c r="H48" s="44">
        <v>6</v>
      </c>
      <c r="I48" s="44">
        <v>7</v>
      </c>
    </row>
    <row r="49" spans="2:9" ht="15" customHeight="1">
      <c r="B49" s="3" t="s">
        <v>17</v>
      </c>
      <c r="C49" s="35">
        <f>E14</f>
        <v>100</v>
      </c>
      <c r="D49" s="3">
        <f>E15</f>
        <v>100</v>
      </c>
      <c r="E49" s="3">
        <f>E16</f>
        <v>100</v>
      </c>
      <c r="F49" s="3">
        <f>E17</f>
        <v>100</v>
      </c>
      <c r="G49" s="3">
        <f>E18</f>
        <v>100</v>
      </c>
      <c r="H49" s="3">
        <f>E19</f>
        <v>100.00000000000003</v>
      </c>
      <c r="I49" s="3">
        <f>E20</f>
        <v>100</v>
      </c>
    </row>
    <row r="50" spans="2:9" ht="15" customHeight="1">
      <c r="B50" s="6" t="s">
        <v>3</v>
      </c>
      <c r="C50" s="38">
        <f>F14</f>
        <v>80</v>
      </c>
      <c r="D50" s="38">
        <f>F15</f>
        <v>80</v>
      </c>
      <c r="E50" s="38">
        <f>F16</f>
        <v>80</v>
      </c>
      <c r="F50" s="38">
        <f>F17</f>
        <v>80</v>
      </c>
      <c r="G50" s="37">
        <f>F18</f>
        <v>80</v>
      </c>
      <c r="H50" s="37">
        <f>F19</f>
        <v>80.000000000000028</v>
      </c>
      <c r="I50" s="37">
        <f>F20</f>
        <v>80</v>
      </c>
    </row>
    <row r="51" spans="2:9" ht="15" customHeight="1">
      <c r="B51" s="5" t="s">
        <v>6</v>
      </c>
      <c r="C51" s="39">
        <f>G14</f>
        <v>20</v>
      </c>
      <c r="D51" s="36">
        <f>G15</f>
        <v>20</v>
      </c>
      <c r="E51" s="36">
        <f>G16</f>
        <v>20</v>
      </c>
      <c r="F51" s="36">
        <f>G17</f>
        <v>20</v>
      </c>
      <c r="G51" s="39">
        <f>G18</f>
        <v>20</v>
      </c>
      <c r="H51" s="39">
        <f>G19</f>
        <v>20</v>
      </c>
      <c r="I51" s="39">
        <f>G20</f>
        <v>20</v>
      </c>
    </row>
    <row r="52" spans="2:9" ht="15" customHeight="1"/>
    <row r="53" spans="2:9" ht="15" customHeight="1">
      <c r="B53" s="3" t="s">
        <v>25</v>
      </c>
    </row>
    <row r="54" spans="2:9" ht="15" customHeight="1"/>
    <row r="55" spans="2:9" ht="15" customHeight="1"/>
    <row r="56" spans="2:9" ht="15" customHeight="1"/>
    <row r="57" spans="2:9" ht="15" customHeight="1"/>
    <row r="58" spans="2:9" ht="15" customHeight="1"/>
    <row r="59" spans="2:9" ht="15" customHeight="1"/>
    <row r="60" spans="2:9" ht="15" customHeight="1"/>
    <row r="61" spans="2:9" ht="15" customHeight="1"/>
    <row r="62" spans="2:9" ht="15" customHeight="1"/>
    <row r="63" spans="2:9" ht="15" customHeight="1"/>
    <row r="64" spans="2:9" ht="15" customHeight="1"/>
    <row r="65" spans="2:9" ht="15" customHeight="1"/>
    <row r="66" spans="2:9" ht="15" customHeight="1"/>
    <row r="67" spans="2:9" ht="15" customHeight="1"/>
    <row r="68" spans="2:9" ht="15" customHeight="1"/>
    <row r="69" spans="2:9" ht="15" customHeight="1"/>
    <row r="70" spans="2:9" ht="15" customHeight="1">
      <c r="B70" s="3" t="s">
        <v>24</v>
      </c>
      <c r="C70" s="5"/>
      <c r="D70" s="5"/>
      <c r="E70" s="5"/>
      <c r="F70" s="5"/>
      <c r="G70" s="5"/>
      <c r="H70" s="5"/>
      <c r="I70" s="5"/>
    </row>
    <row r="71" spans="2:9" ht="15" customHeight="1">
      <c r="B71" s="5"/>
      <c r="C71" s="44" t="s">
        <v>20</v>
      </c>
      <c r="D71" s="44" t="s">
        <v>21</v>
      </c>
      <c r="E71" s="44">
        <v>3</v>
      </c>
      <c r="F71" s="44">
        <v>4</v>
      </c>
      <c r="G71" s="44" t="s">
        <v>22</v>
      </c>
      <c r="H71" s="44">
        <v>6</v>
      </c>
      <c r="I71" s="44">
        <v>7</v>
      </c>
    </row>
    <row r="72" spans="2:9" ht="15" customHeight="1">
      <c r="B72" s="3" t="s">
        <v>17</v>
      </c>
      <c r="C72" s="35">
        <f>E14</f>
        <v>100</v>
      </c>
      <c r="D72" s="3">
        <f>E15</f>
        <v>100</v>
      </c>
      <c r="E72" s="3">
        <f>E16</f>
        <v>100</v>
      </c>
      <c r="F72" s="3">
        <f>E17</f>
        <v>100</v>
      </c>
      <c r="G72" s="3">
        <f>E18</f>
        <v>100</v>
      </c>
      <c r="H72" s="3">
        <f>E19</f>
        <v>100.00000000000003</v>
      </c>
      <c r="I72" s="3">
        <f>E20</f>
        <v>100</v>
      </c>
    </row>
    <row r="73" spans="2:9" ht="15" customHeight="1">
      <c r="B73" s="6" t="s">
        <v>26</v>
      </c>
      <c r="C73" s="32">
        <f>H14</f>
        <v>0.8</v>
      </c>
      <c r="D73" s="31">
        <f>H15</f>
        <v>0.8</v>
      </c>
      <c r="E73" s="32">
        <f>H16</f>
        <v>0.8</v>
      </c>
      <c r="F73" s="32">
        <f>H17</f>
        <v>0.8</v>
      </c>
      <c r="G73" s="32">
        <f>H18</f>
        <v>0.8</v>
      </c>
      <c r="H73" s="31">
        <f>H19</f>
        <v>0.8</v>
      </c>
      <c r="I73" s="32">
        <f>H20</f>
        <v>0.8</v>
      </c>
    </row>
    <row r="74" spans="2:9" ht="15" customHeight="1">
      <c r="B74" s="6" t="s">
        <v>7</v>
      </c>
      <c r="C74" s="32">
        <f>I14</f>
        <v>0.2</v>
      </c>
      <c r="D74" s="32">
        <f>I15</f>
        <v>0.2</v>
      </c>
      <c r="E74" s="31">
        <f>I16</f>
        <v>0.2</v>
      </c>
      <c r="F74" s="32">
        <f>I17</f>
        <v>0.2</v>
      </c>
      <c r="G74" s="31">
        <f>I18</f>
        <v>0.2</v>
      </c>
      <c r="H74" s="32">
        <f>I19</f>
        <v>0.19999999999999996</v>
      </c>
      <c r="I74" s="32">
        <f>I20</f>
        <v>0.2</v>
      </c>
    </row>
    <row r="75" spans="2:9" ht="15" customHeight="1">
      <c r="B75" s="5" t="s">
        <v>8</v>
      </c>
      <c r="C75" s="29">
        <f>J14</f>
        <v>0.25</v>
      </c>
      <c r="D75" s="29">
        <f>J15</f>
        <v>0.25</v>
      </c>
      <c r="E75" s="29">
        <f>J16</f>
        <v>0.25</v>
      </c>
      <c r="F75" s="40">
        <f>J17</f>
        <v>0.25</v>
      </c>
      <c r="G75" s="29">
        <f>J18</f>
        <v>0.25</v>
      </c>
      <c r="H75" s="29">
        <f>J19</f>
        <v>0.24999999999999992</v>
      </c>
      <c r="I75" s="40">
        <f>J20</f>
        <v>0.25</v>
      </c>
    </row>
    <row r="76" spans="2:9" ht="15" customHeight="1"/>
  </sheetData>
  <phoneticPr fontId="1"/>
  <pageMargins left="0.7" right="0.7" top="0.75" bottom="0.75" header="0.3" footer="0.3"/>
  <pageSetup paperSize="9" orientation="portrait" r:id="rId1"/>
  <ignoredErrors>
    <ignoredError sqref="H15 I16 J17 I18 H1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販売価格設定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2022-08-19T03:57:35Z</dcterms:created>
  <dcterms:modified xsi:type="dcterms:W3CDTF">2022-08-19T11:03:10Z</dcterms:modified>
</cp:coreProperties>
</file>