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4" documentId="8_{58A2EB81-8A89-4DD3-8D32-FC0277828D2A}" xr6:coauthVersionLast="47" xr6:coauthVersionMax="47" xr10:uidLastSave="{C12D429D-C3F3-4730-8A2A-A3FA61DA1FF9}"/>
  <bookViews>
    <workbookView xWindow="-98" yWindow="-98" windowWidth="20715" windowHeight="13155" xr2:uid="{00330FAB-C7D3-40EC-ADAE-F49F5FEED37F}"/>
  </bookViews>
  <sheets>
    <sheet name="販売価格設定-値入額と原価値入率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8" l="1"/>
  <c r="G31" i="8" s="1"/>
  <c r="B29" i="8"/>
  <c r="D7" i="8"/>
  <c r="C29" i="8" s="1"/>
  <c r="F29" i="8" l="1"/>
  <c r="G30" i="8" s="1"/>
  <c r="D30" i="8"/>
  <c r="J30" i="8" s="1"/>
  <c r="J31" i="8" l="1"/>
  <c r="I29" i="8" s="1"/>
</calcChain>
</file>

<file path=xl/sharedStrings.xml><?xml version="1.0" encoding="utf-8"?>
<sst xmlns="http://schemas.openxmlformats.org/spreadsheetml/2006/main" count="25" uniqueCount="20">
  <si>
    <t>入力</t>
    <rPh sb="0" eb="2">
      <t>ニュウリョク</t>
    </rPh>
    <phoneticPr fontId="8"/>
  </si>
  <si>
    <t>原価</t>
    <rPh sb="0" eb="2">
      <t>ゲンカ</t>
    </rPh>
    <phoneticPr fontId="1"/>
  </si>
  <si>
    <t>値入額</t>
    <rPh sb="0" eb="3">
      <t>ネイレガク</t>
    </rPh>
    <phoneticPr fontId="1"/>
  </si>
  <si>
    <t>原価値入率</t>
    <rPh sb="0" eb="5">
      <t>ゲンカネイレリツ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</si>
  <si>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</si>
  <si>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</si>
  <si>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9"/>
  </si>
  <si>
    <t>●グラフ元</t>
    <rPh sb="4" eb="5">
      <t>モト</t>
    </rPh>
    <phoneticPr fontId="1"/>
  </si>
  <si>
    <t>販売価格設定-値入額と原価値入率</t>
    <rPh sb="0" eb="4">
      <t>ハンバイカカク</t>
    </rPh>
    <rPh sb="4" eb="6">
      <t>セッテイ</t>
    </rPh>
    <rPh sb="7" eb="10">
      <t>ネイレガク</t>
    </rPh>
    <rPh sb="11" eb="16">
      <t>ゲンカネイレリツ</t>
    </rPh>
    <phoneticPr fontId="1"/>
  </si>
  <si>
    <t>金額</t>
    <rPh sb="0" eb="2">
      <t>キンガク</t>
    </rPh>
    <phoneticPr fontId="9"/>
  </si>
  <si>
    <t>%</t>
    <phoneticPr fontId="9"/>
  </si>
  <si>
    <t>売価</t>
  </si>
  <si>
    <t>金額</t>
    <rPh sb="0" eb="2">
      <t>キンガク</t>
    </rPh>
    <phoneticPr fontId="1"/>
  </si>
  <si>
    <t>※30%=3割=0.3</t>
    <rPh sb="6" eb="7">
      <t>ワリ</t>
    </rPh>
    <phoneticPr fontId="3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</si>
  <si>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</si>
  <si>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</si>
  <si>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</si>
  <si>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</si>
  <si>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</si>
  <si>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利益率</t>
    <rPh sb="0" eb="2">
      <t>リエキ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</si>
</sst>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3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3" borderId="0" xfId="1" applyFont="1" applyFill="1" applyAlignment="1"/>
    <xf numFmtId="0" fontId="4" fillId="3" borderId="0" xfId="1" applyFont="1" applyFill="1">
      <alignment vertical="center"/>
    </xf>
    <xf numFmtId="0" fontId="4" fillId="0" borderId="0" xfId="1" applyFont="1">
      <alignment vertical="center"/>
    </xf>
    <xf numFmtId="0" fontId="10" fillId="3" borderId="0" xfId="1" applyFont="1" applyFill="1" applyAlignment="1"/>
    <xf numFmtId="0" fontId="10" fillId="3" borderId="0" xfId="1" applyFont="1" applyFill="1">
      <alignment vertical="center"/>
    </xf>
    <xf numFmtId="0" fontId="5" fillId="0" borderId="0" xfId="1" applyFont="1" applyAlignment="1"/>
    <xf numFmtId="0" fontId="5" fillId="0" borderId="1" xfId="1" applyFont="1" applyBorder="1" applyAlignment="1"/>
    <xf numFmtId="0" fontId="11" fillId="2" borderId="4" xfId="1" applyFont="1" applyFill="1" applyBorder="1" applyAlignment="1"/>
    <xf numFmtId="0" fontId="4" fillId="3" borderId="0" xfId="0" applyFont="1" applyFill="1" applyAlignment="1"/>
    <xf numFmtId="0" fontId="5" fillId="0" borderId="6" xfId="1" applyFont="1" applyBorder="1" applyAlignment="1"/>
    <xf numFmtId="0" fontId="4" fillId="0" borderId="7" xfId="1" applyFont="1" applyBorder="1">
      <alignment vertical="center"/>
    </xf>
    <xf numFmtId="0" fontId="5" fillId="0" borderId="9" xfId="1" applyFont="1" applyBorder="1" applyAlignment="1"/>
    <xf numFmtId="0" fontId="4" fillId="0" borderId="10" xfId="1" applyFont="1" applyBorder="1">
      <alignment vertical="center"/>
    </xf>
    <xf numFmtId="176" fontId="11" fillId="2" borderId="8" xfId="3" applyNumberFormat="1" applyFont="1" applyFill="1" applyBorder="1" applyAlignment="1"/>
    <xf numFmtId="38" fontId="5" fillId="0" borderId="3" xfId="4" applyFont="1" applyFill="1" applyBorder="1" applyAlignment="1"/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8" fontId="0" fillId="0" borderId="0" xfId="0" applyNumberFormat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177" fontId="4" fillId="0" borderId="15" xfId="4" applyNumberFormat="1" applyFont="1" applyBorder="1">
      <alignment vertical="center"/>
    </xf>
    <xf numFmtId="178" fontId="0" fillId="0" borderId="16" xfId="0" applyNumberFormat="1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1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4" fillId="0" borderId="17" xfId="4" applyNumberFormat="1" applyFont="1" applyBorder="1">
      <alignment vertical="center"/>
    </xf>
    <xf numFmtId="177" fontId="2" fillId="0" borderId="1" xfId="4" applyNumberFormat="1" applyFont="1" applyBorder="1">
      <alignment vertical="center"/>
    </xf>
    <xf numFmtId="177" fontId="6" fillId="0" borderId="1" xfId="0" applyNumberFormat="1" applyFont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'販売価格設定-値入額と原価値入率'!$B$29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2C-403B-8F8D-85BFC1E3A91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2C-403B-8F8D-85BFC1E3A9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D2C-403B-8F8D-85BFC1E3A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'販売価格設定-値入額と原価値入率'!$C$29:$D$29</c:f>
              <c:numCache>
                <c:formatCode>General</c:formatCode>
                <c:ptCount val="2"/>
                <c:pt idx="0" formatCode="#,##0_);[Red]\(#,##0\)">
                  <c:v>12000.000090000001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D2C-403B-8F8D-85BFC1E3A914}"/>
            </c:ext>
          </c:extLst>
        </c:ser>
        <c:ser>
          <c:idx val="1"/>
          <c:order val="1"/>
          <c:tx>
            <c:strRef>
              <c:f>'販売価格設定-値入額と原価値入率'!$B$30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'販売価格設定-値入額と原価値入率'!$C$30:$D$30</c:f>
              <c:numCache>
                <c:formatCode>#,##0_);[Red]\(#,##0\)</c:formatCode>
                <c:ptCount val="2"/>
                <c:pt idx="1">
                  <c:v>9000.0000900000014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C-403B-8F8D-85BFC1E3A914}"/>
            </c:ext>
          </c:extLst>
        </c:ser>
        <c:ser>
          <c:idx val="2"/>
          <c:order val="2"/>
          <c:tx>
            <c:strRef>
              <c:f>'販売価格設定-値入額と原価値入率'!$B$31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C-403B-8F8D-85BFC1E3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'販売価格設定-値入額と原価値入率'!$E$29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1-4B2B-BA77-E036BB4B9A27}"/>
            </c:ext>
          </c:extLst>
        </c:ser>
        <c:ser>
          <c:idx val="1"/>
          <c:order val="1"/>
          <c:tx>
            <c:strRef>
              <c:f>'販売価格設定-値入額と原価値入率'!$E$30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'販売価格設定-値入額と原価値入率'!$F$30:$G$30</c:f>
              <c:numCache>
                <c:formatCode>0.0</c:formatCode>
                <c:ptCount val="2"/>
                <c:pt idx="1">
                  <c:v>75.000000187500007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1-4B2B-BA77-E036BB4B9A27}"/>
            </c:ext>
          </c:extLst>
        </c:ser>
        <c:ser>
          <c:idx val="2"/>
          <c:order val="2"/>
          <c:tx>
            <c:strRef>
              <c:f>'販売価格設定-値入額と原価値入率'!$E$31</c:f>
              <c:strCache>
                <c:ptCount val="1"/>
                <c:pt idx="0">
                  <c:v>利益率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'販売価格設定-値入額と原価値入率'!$F$31:$G$31</c:f>
              <c:numCache>
                <c:formatCode>#,##0.0;[Red]\-#,##0.0</c:formatCode>
                <c:ptCount val="2"/>
                <c:pt idx="1">
                  <c:v>24.999999812499997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1-4B2B-BA77-E036BB4B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'販売価格設定-値入額と原価値入率'!$H$29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'販売価格設定-値入額と原価値入率'!$I$29:$J$29</c:f>
              <c:numCache>
                <c:formatCode>General</c:formatCode>
                <c:ptCount val="2"/>
                <c:pt idx="0" formatCode="#,##0.0;[Red]\-#,##0.0">
                  <c:v>133.33333299999998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8-49DC-B40E-46210B9C6438}"/>
            </c:ext>
          </c:extLst>
        </c:ser>
        <c:ser>
          <c:idx val="1"/>
          <c:order val="1"/>
          <c:tx>
            <c:strRef>
              <c:f>'販売価格設定-値入額と原価値入率'!$H$30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8-49DC-B40E-46210B9C6438}"/>
            </c:ext>
          </c:extLst>
        </c:ser>
        <c:ser>
          <c:idx val="2"/>
          <c:order val="2"/>
          <c:tx>
            <c:strRef>
              <c:f>'販売価格設定-値入額と原価値入率'!$H$31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'販売価格設定-値入額と原価値入率'!$I$28:$J$28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'販売価格設定-値入額と原価値入率'!$I$31:$J$31</c:f>
              <c:numCache>
                <c:formatCode>#,##0.0;[Red]\-#,##0.0</c:formatCode>
                <c:ptCount val="2"/>
                <c:pt idx="1">
                  <c:v>33.333332999999996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8-49DC-B40E-46210B9C6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3025167-159C-4316-B0FB-F598AD1DA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C165B39-924A-4DF0-8969-6866C6D2D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8171156-8082-458F-AADE-B8D20B4D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52EB-96FA-46F9-9F10-B82F3CF55DDE}">
  <dimension ref="A1:L68"/>
  <sheetViews>
    <sheetView showGridLines="0" tabSelected="1" zoomScaleNormal="100" workbookViewId="0">
      <selection activeCell="B2" sqref="B2"/>
    </sheetView>
  </sheetViews>
  <sheetFormatPr defaultColWidth="0" defaultRowHeight="15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9" t="s">
        <v>8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2</v>
      </c>
      <c r="C5" s="3" t="s">
        <v>9</v>
      </c>
      <c r="D5" s="8">
        <v>3000</v>
      </c>
      <c r="E5" s="6"/>
      <c r="F5" s="6"/>
      <c r="G5" s="6"/>
      <c r="H5" s="6"/>
      <c r="I5" s="6"/>
      <c r="J5" s="6"/>
    </row>
    <row r="6" spans="2:10" ht="15.4" thickBot="1">
      <c r="B6" s="12" t="s">
        <v>3</v>
      </c>
      <c r="C6" s="13" t="s">
        <v>10</v>
      </c>
      <c r="D6" s="14">
        <v>0.33333332999999998</v>
      </c>
      <c r="E6" s="6" t="s">
        <v>13</v>
      </c>
      <c r="F6" s="6"/>
      <c r="G6" s="6"/>
      <c r="H6" s="6"/>
      <c r="I6" s="6"/>
      <c r="J6" s="6"/>
    </row>
    <row r="7" spans="2:10" ht="15.4" thickBot="1">
      <c r="B7" s="10" t="s">
        <v>4</v>
      </c>
      <c r="C7" s="11" t="s">
        <v>12</v>
      </c>
      <c r="D7" s="15">
        <f>D5*(1/D6+1)</f>
        <v>12000.000090000001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6" t="s">
        <v>7</v>
      </c>
      <c r="C27" s="16"/>
      <c r="D27" s="16"/>
      <c r="E27" s="16"/>
      <c r="F27" s="16"/>
      <c r="G27" s="16"/>
      <c r="H27"/>
      <c r="I27" s="16"/>
      <c r="J27" s="16"/>
    </row>
    <row r="28" spans="2:10" ht="15" customHeight="1">
      <c r="B28" s="16"/>
      <c r="C28" s="16" t="s">
        <v>14</v>
      </c>
      <c r="D28" s="16" t="s">
        <v>15</v>
      </c>
      <c r="E28" s="17"/>
      <c r="F28" s="18" t="s">
        <v>14</v>
      </c>
      <c r="G28" s="19" t="s">
        <v>15</v>
      </c>
      <c r="H28" s="18"/>
      <c r="I28" s="16" t="s">
        <v>14</v>
      </c>
      <c r="J28" s="16" t="s">
        <v>15</v>
      </c>
    </row>
    <row r="29" spans="2:10" ht="15" customHeight="1">
      <c r="B29" t="str">
        <f>B7</f>
        <v>売価</v>
      </c>
      <c r="C29" s="20">
        <f>D7</f>
        <v>12000.000090000001</v>
      </c>
      <c r="D29"/>
      <c r="E29" s="21" t="s">
        <v>11</v>
      </c>
      <c r="F29" s="22">
        <f>C29/C29*100</f>
        <v>100</v>
      </c>
      <c r="G29" s="23"/>
      <c r="H29" s="22" t="s">
        <v>16</v>
      </c>
      <c r="I29" s="24">
        <f>J30+J31</f>
        <v>133.33333299999998</v>
      </c>
      <c r="J29"/>
    </row>
    <row r="30" spans="2:10" ht="15" customHeight="1">
      <c r="B30" s="25" t="s">
        <v>1</v>
      </c>
      <c r="C30" s="25"/>
      <c r="D30" s="26">
        <f>C29-D31</f>
        <v>9000.0000900000014</v>
      </c>
      <c r="E30" s="27" t="s">
        <v>17</v>
      </c>
      <c r="F30" s="25"/>
      <c r="G30" s="28">
        <f>F29-G31</f>
        <v>75.000000187500007</v>
      </c>
      <c r="H30" s="29" t="s">
        <v>18</v>
      </c>
      <c r="I30" s="25"/>
      <c r="J30" s="30">
        <f>D30/D30*100</f>
        <v>100</v>
      </c>
    </row>
    <row r="31" spans="2:10" ht="15" customHeight="1">
      <c r="B31" s="16" t="s">
        <v>2</v>
      </c>
      <c r="C31" s="16"/>
      <c r="D31" s="31">
        <f>D5</f>
        <v>3000</v>
      </c>
      <c r="E31" s="33" t="s">
        <v>19</v>
      </c>
      <c r="F31" s="16"/>
      <c r="G31" s="32">
        <f>D31/C29*100</f>
        <v>24.999999812499997</v>
      </c>
      <c r="H31" s="34" t="s">
        <v>5</v>
      </c>
      <c r="I31" s="16"/>
      <c r="J31" s="35">
        <f>D31/D30*100</f>
        <v>33.333332999999996</v>
      </c>
    </row>
    <row r="32" spans="2:10" ht="15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販売価格設定-値入額と原価値入率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2022-09-02T00:57:19Z</dcterms:modified>
</cp:coreProperties>
</file>