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2" documentId="8_{3C3BC6AA-2978-4D9D-9AE3-EB5663E10AFB}" xr6:coauthVersionLast="47" xr6:coauthVersionMax="47" xr10:uidLastSave="{5B9AB243-9693-4352-9121-BDD393EF7309}"/>
  <bookViews>
    <workbookView xWindow="-98" yWindow="-98" windowWidth="20715" windowHeight="13155" tabRatio="749" xr2:uid="{68E2C076-72C9-4123-A12C-10F250F0AE54}"/>
  </bookViews>
  <sheets>
    <sheet name="課税等価金利" sheetId="4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6" l="1"/>
  <c r="B62" i="46"/>
  <c r="B66" i="46" s="1"/>
  <c r="C66" i="46" s="1"/>
  <c r="E22" i="46"/>
  <c r="E16" i="46"/>
  <c r="E10" i="46"/>
  <c r="C62" i="46" l="1"/>
  <c r="B53" i="46"/>
  <c r="C53" i="46" s="1"/>
  <c r="B55" i="46"/>
  <c r="C55" i="46" s="1"/>
  <c r="B67" i="46"/>
  <c r="C67" i="46" s="1"/>
  <c r="B68" i="46"/>
  <c r="C68" i="46" s="1"/>
  <c r="B56" i="46"/>
  <c r="C56" i="46" s="1"/>
  <c r="B54" i="46"/>
  <c r="C54" i="46" s="1"/>
  <c r="B61" i="46"/>
  <c r="C61" i="46" s="1"/>
  <c r="B70" i="46"/>
  <c r="C70" i="46" s="1"/>
  <c r="B60" i="46"/>
  <c r="C60" i="46" s="1"/>
  <c r="B63" i="46"/>
  <c r="C63" i="46" s="1"/>
  <c r="B71" i="46"/>
  <c r="C71" i="46" s="1"/>
  <c r="B59" i="46"/>
  <c r="C59" i="46" s="1"/>
  <c r="B58" i="46"/>
  <c r="C58" i="46" s="1"/>
  <c r="B65" i="46"/>
  <c r="C65" i="46" s="1"/>
  <c r="B69" i="46"/>
  <c r="C69" i="46" s="1"/>
  <c r="B52" i="46"/>
  <c r="C52" i="46" s="1"/>
  <c r="B64" i="46"/>
  <c r="C64" i="46" s="1"/>
  <c r="B57" i="46"/>
  <c r="C57" i="46" s="1"/>
</calcChain>
</file>

<file path=xl/sharedStrings.xml><?xml version="1.0" encoding="utf-8"?>
<sst xmlns="http://schemas.openxmlformats.org/spreadsheetml/2006/main" count="31" uniqueCount="19">
  <si>
    <t>サンプル_単純例</t>
    <rPh sb="5" eb="8">
      <t>タンジュンレイ</t>
    </rPh>
    <phoneticPr fontId="3"/>
  </si>
  <si>
    <t>財務管理</t>
    <rPh sb="0" eb="4">
      <t>ザイムカンリ</t>
    </rPh>
    <phoneticPr fontId="3"/>
  </si>
  <si>
    <t>％/年（年利回り）</t>
    <rPh sb="2" eb="3">
      <t>ネン</t>
    </rPh>
    <rPh sb="4" eb="7">
      <t>ネンリマワ</t>
    </rPh>
    <phoneticPr fontId="3"/>
  </si>
  <si>
    <t>課税等価金利</t>
    <rPh sb="0" eb="6">
      <t>カゼイトウカキンリ</t>
    </rPh>
    <phoneticPr fontId="2"/>
  </si>
  <si>
    <t>課税等価金利を求める</t>
    <rPh sb="0" eb="6">
      <t>カゼイトウカキンリ</t>
    </rPh>
    <rPh sb="7" eb="8">
      <t>モト</t>
    </rPh>
    <phoneticPr fontId="3"/>
  </si>
  <si>
    <t>非課税金利</t>
    <rPh sb="0" eb="5">
      <t>ヒカゼイキンリ</t>
    </rPh>
    <phoneticPr fontId="2"/>
  </si>
  <si>
    <t>税率</t>
    <rPh sb="0" eb="2">
      <t>ゼイリツ</t>
    </rPh>
    <phoneticPr fontId="2"/>
  </si>
  <si>
    <t>非課税金利を求める</t>
    <rPh sb="0" eb="3">
      <t>ヒカゼイ</t>
    </rPh>
    <rPh sb="3" eb="5">
      <t>キンリ</t>
    </rPh>
    <rPh sb="6" eb="7">
      <t>モト</t>
    </rPh>
    <phoneticPr fontId="2"/>
  </si>
  <si>
    <t>非課税金利</t>
    <rPh sb="0" eb="1">
      <t>ヒ</t>
    </rPh>
    <rPh sb="1" eb="5">
      <t>カゼイキンリ</t>
    </rPh>
    <phoneticPr fontId="2"/>
  </si>
  <si>
    <t>税率を求める</t>
    <rPh sb="0" eb="2">
      <t>ゼイリツ</t>
    </rPh>
    <rPh sb="3" eb="4">
      <t>モト</t>
    </rPh>
    <phoneticPr fontId="2"/>
  </si>
  <si>
    <t>※課税等価金利＝非課税金利/(1-税率）</t>
    <rPh sb="1" eb="7">
      <t>カゼイトウカキンリ</t>
    </rPh>
    <rPh sb="8" eb="13">
      <t>ヒカゼイキンリ</t>
    </rPh>
    <rPh sb="17" eb="19">
      <t>ゼイリツ</t>
    </rPh>
    <phoneticPr fontId="2"/>
  </si>
  <si>
    <t>※非課税金利＝課税等価金利*(1-税率）</t>
    <rPh sb="17" eb="19">
      <t>ゼイリツ</t>
    </rPh>
    <phoneticPr fontId="2"/>
  </si>
  <si>
    <t>※税率=(課税等価金利-非課税金利)/課税等価金利</t>
    <rPh sb="1" eb="3">
      <t>ゼイリツ</t>
    </rPh>
    <rPh sb="5" eb="11">
      <t>カゼイトウカキンリ</t>
    </rPh>
    <rPh sb="12" eb="17">
      <t>ヒカゼイキンリ</t>
    </rPh>
    <rPh sb="19" eb="25">
      <t>カゼイトウカキンリ</t>
    </rPh>
    <phoneticPr fontId="2"/>
  </si>
  <si>
    <t>課税等価金利の組み合わせ</t>
    <rPh sb="0" eb="6">
      <t>カゼイトウカキンリ</t>
    </rPh>
    <rPh sb="7" eb="8">
      <t>ク</t>
    </rPh>
    <rPh sb="9" eb="10">
      <t>ア</t>
    </rPh>
    <phoneticPr fontId="2"/>
  </si>
  <si>
    <t>●グラフ元</t>
    <rPh sb="4" eb="5">
      <t>モト</t>
    </rPh>
    <phoneticPr fontId="2"/>
  </si>
  <si>
    <t>係数</t>
    <rPh sb="0" eb="2">
      <t>ケイスウ</t>
    </rPh>
    <phoneticPr fontId="2"/>
  </si>
  <si>
    <t>x軸</t>
    <rPh sb="1" eb="2">
      <t>ジク</t>
    </rPh>
    <phoneticPr fontId="2"/>
  </si>
  <si>
    <t>y軸</t>
    <rPh sb="1" eb="2">
      <t>ジク</t>
    </rPh>
    <phoneticPr fontId="2"/>
  </si>
  <si>
    <t>※係数：税率を任意の範囲に変更するために使用→任意に上書可</t>
    <rPh sb="1" eb="3">
      <t>ケイスウ</t>
    </rPh>
    <rPh sb="4" eb="6">
      <t>ゼイリツ</t>
    </rPh>
    <rPh sb="7" eb="9">
      <t>ニンイ</t>
    </rPh>
    <rPh sb="23" eb="25">
      <t>ニンイ</t>
    </rPh>
    <rPh sb="26" eb="28">
      <t>ウワガキ</t>
    </rPh>
    <rPh sb="28" eb="2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</si>
</sst>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0%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176" fontId="4" fillId="0" borderId="0" xfId="3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/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177" fontId="6" fillId="3" borderId="5" xfId="3" applyNumberFormat="1" applyFont="1" applyFill="1" applyBorder="1" applyAlignment="1"/>
    <xf numFmtId="176" fontId="6" fillId="3" borderId="1" xfId="3" applyNumberFormat="1" applyFont="1" applyFill="1" applyBorder="1">
      <alignment vertical="center"/>
    </xf>
    <xf numFmtId="177" fontId="6" fillId="3" borderId="1" xfId="3" applyNumberFormat="1" applyFont="1" applyFill="1" applyBorder="1">
      <alignment vertical="center"/>
    </xf>
    <xf numFmtId="177" fontId="4" fillId="0" borderId="0" xfId="0" applyNumberFormat="1" applyFont="1">
      <alignment vertical="center"/>
    </xf>
    <xf numFmtId="176" fontId="4" fillId="0" borderId="0" xfId="3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177" fontId="10" fillId="0" borderId="4" xfId="3" applyNumberFormat="1" applyFont="1" applyFill="1" applyBorder="1" applyAlignment="1"/>
    <xf numFmtId="176" fontId="6" fillId="3" borderId="3" xfId="3" applyNumberFormat="1" applyFont="1" applyFill="1" applyBorder="1" applyAlignment="1"/>
    <xf numFmtId="177" fontId="9" fillId="0" borderId="4" xfId="3" applyNumberFormat="1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176" fontId="9" fillId="0" borderId="4" xfId="3" applyNumberFormat="1" applyFont="1" applyFill="1" applyBorder="1">
      <alignment vertical="center"/>
    </xf>
    <xf numFmtId="176" fontId="4" fillId="0" borderId="0" xfId="3" applyNumberFormat="1" applyFont="1">
      <alignment vertical="center"/>
    </xf>
    <xf numFmtId="0" fontId="6" fillId="3" borderId="7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4" fillId="0" borderId="9" xfId="0" applyFont="1" applyBorder="1">
      <alignment vertical="center"/>
    </xf>
    <xf numFmtId="176" fontId="4" fillId="0" borderId="6" xfId="3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176" fontId="4" fillId="0" borderId="12" xfId="3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13" xfId="3" applyNumberFormat="1" applyFont="1" applyFill="1" applyBorder="1">
      <alignment vertical="center"/>
    </xf>
    <xf numFmtId="176" fontId="6" fillId="3" borderId="1" xfId="3" applyNumberFormat="1" applyFont="1" applyFill="1" applyBorder="1" applyAlignment="1"/>
    <xf numFmtId="176" fontId="9" fillId="0" borderId="6" xfId="3" applyNumberFormat="1" applyFont="1" applyBorder="1">
      <alignment vertical="center"/>
    </xf>
    <xf numFmtId="177" fontId="9" fillId="0" borderId="6" xfId="0" applyNumberFormat="1" applyFont="1" applyBorder="1">
      <alignment vertical="center"/>
    </xf>
    <xf numFmtId="0" fontId="9" fillId="0" borderId="0" xfId="0" applyFo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</cellXfs>
  <cellStyles count="4">
    <cellStyle name="パーセント" xfId="3" builtinId="5"/>
    <cellStyle name="桁区切り 2" xfId="2" xr:uid="{D1E94E73-4E06-46D4-91A6-66A927AF8370}"/>
    <cellStyle name="標準" xfId="0" builtinId="0"/>
    <cellStyle name="標準 2" xfId="1" xr:uid="{9C8304D8-48D8-410C-B73D-FF8600BF0BA1}"/>
  </cellStyles>
  <dxfs count="2"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9900"/>
      <color rgb="FFFF00FF"/>
      <color rgb="FF9999FF"/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課税等価金利線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3034210526315771E-2"/>
          <c:y val="0.15208250000000001"/>
          <c:w val="0.87943362573099415"/>
          <c:h val="0.672234166666666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課税等価金利!$C$51</c:f>
              <c:strCache>
                <c:ptCount val="1"/>
                <c:pt idx="0">
                  <c:v>非課税金利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Lbls>
            <c:dLbl>
              <c:idx val="10"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課税等価金利!$B$52:$B$71</c:f>
              <c:numCache>
                <c:formatCode>0.0%</c:formatCode>
                <c:ptCount val="20"/>
                <c:pt idx="0">
                  <c:v>0</c:v>
                </c:pt>
                <c:pt idx="1">
                  <c:v>2.0000000000000004E-2</c:v>
                </c:pt>
                <c:pt idx="2">
                  <c:v>4.0000000000000008E-2</c:v>
                </c:pt>
                <c:pt idx="3">
                  <c:v>0.06</c:v>
                </c:pt>
                <c:pt idx="4">
                  <c:v>8.0000000000000016E-2</c:v>
                </c:pt>
                <c:pt idx="5">
                  <c:v>0.1</c:v>
                </c:pt>
                <c:pt idx="6">
                  <c:v>0.12</c:v>
                </c:pt>
                <c:pt idx="7">
                  <c:v>0.13999999999999999</c:v>
                </c:pt>
                <c:pt idx="8">
                  <c:v>0.16000000000000003</c:v>
                </c:pt>
                <c:pt idx="9">
                  <c:v>0.18000000000000002</c:v>
                </c:pt>
                <c:pt idx="10">
                  <c:v>0.2</c:v>
                </c:pt>
                <c:pt idx="11">
                  <c:v>0.22000000000000003</c:v>
                </c:pt>
                <c:pt idx="12">
                  <c:v>0.24</c:v>
                </c:pt>
                <c:pt idx="13">
                  <c:v>0.26</c:v>
                </c:pt>
                <c:pt idx="14">
                  <c:v>0.27999999999999997</c:v>
                </c:pt>
                <c:pt idx="15">
                  <c:v>0.30000000000000004</c:v>
                </c:pt>
                <c:pt idx="16">
                  <c:v>0.32000000000000006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</c:v>
                </c:pt>
              </c:numCache>
            </c:numRef>
          </c:xVal>
          <c:yVal>
            <c:numRef>
              <c:f>課税等価金利!$C$52:$C$71</c:f>
              <c:numCache>
                <c:formatCode>0.000%</c:formatCode>
                <c:ptCount val="20"/>
                <c:pt idx="0">
                  <c:v>4.3749999999999997E-2</c:v>
                </c:pt>
                <c:pt idx="1">
                  <c:v>4.2874999999999996E-2</c:v>
                </c:pt>
                <c:pt idx="2">
                  <c:v>4.1999999999999996E-2</c:v>
                </c:pt>
                <c:pt idx="3">
                  <c:v>4.1124999999999995E-2</c:v>
                </c:pt>
                <c:pt idx="4">
                  <c:v>4.0249999999999994E-2</c:v>
                </c:pt>
                <c:pt idx="5">
                  <c:v>3.9375E-2</c:v>
                </c:pt>
                <c:pt idx="6">
                  <c:v>3.85E-2</c:v>
                </c:pt>
                <c:pt idx="7">
                  <c:v>3.7624999999999999E-2</c:v>
                </c:pt>
                <c:pt idx="8">
                  <c:v>3.6749999999999998E-2</c:v>
                </c:pt>
                <c:pt idx="9">
                  <c:v>3.5874999999999997E-2</c:v>
                </c:pt>
                <c:pt idx="10">
                  <c:v>3.4999999999999996E-2</c:v>
                </c:pt>
                <c:pt idx="11">
                  <c:v>3.4124999999999996E-2</c:v>
                </c:pt>
                <c:pt idx="12">
                  <c:v>3.3249999999999995E-2</c:v>
                </c:pt>
                <c:pt idx="13">
                  <c:v>3.2375000000000001E-2</c:v>
                </c:pt>
                <c:pt idx="14">
                  <c:v>3.15E-2</c:v>
                </c:pt>
                <c:pt idx="15">
                  <c:v>3.0624999999999996E-2</c:v>
                </c:pt>
                <c:pt idx="16">
                  <c:v>2.9749999999999995E-2</c:v>
                </c:pt>
                <c:pt idx="17">
                  <c:v>2.8874999999999994E-2</c:v>
                </c:pt>
                <c:pt idx="18">
                  <c:v>2.7999999999999994E-2</c:v>
                </c:pt>
                <c:pt idx="19">
                  <c:v>2.7125E-2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E5-4B44-B4FF-BD7CC44B5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896863"/>
        <c:axId val="1289894783"/>
      </c:scatterChart>
      <c:valAx>
        <c:axId val="1289896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50"/>
                  <a:t>（税率）</a:t>
                </a:r>
              </a:p>
            </c:rich>
          </c:tx>
          <c:layout>
            <c:manualLayout>
              <c:xMode val="edge"/>
              <c:yMode val="edge"/>
              <c:x val="0.90902046783625723"/>
              <c:y val="0.899423055555555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89894783"/>
        <c:crosses val="autoZero"/>
        <c:crossBetween val="midCat"/>
      </c:valAx>
      <c:valAx>
        <c:axId val="128989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50"/>
                  <a:t>（非課税金利）</a:t>
                </a:r>
              </a:p>
            </c:rich>
          </c:tx>
          <c:layout>
            <c:manualLayout>
              <c:xMode val="edge"/>
              <c:yMode val="edge"/>
              <c:x val="0"/>
              <c:y val="4.45638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898968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28</xdr:row>
      <xdr:rowOff>102393</xdr:rowOff>
    </xdr:from>
    <xdr:to>
      <xdr:col>10</xdr:col>
      <xdr:colOff>320137</xdr:colOff>
      <xdr:row>47</xdr:row>
      <xdr:rowOff>82893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EB67564-6452-0077-9851-E0E5D9A1AB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A36AD-B4D9-4A1F-84BE-C225514C4BDA}">
  <dimension ref="A1:L72"/>
  <sheetViews>
    <sheetView showGridLines="0" tabSelected="1" zoomScaleNormal="100" workbookViewId="0">
      <selection activeCell="B5" sqref="B5"/>
    </sheetView>
  </sheetViews>
  <sheetFormatPr defaultColWidth="0" defaultRowHeight="15" customHeight="1" zeroHeight="1"/>
  <cols>
    <col min="1" max="1" width="0.8125" style="2" customWidth="1"/>
    <col min="2" max="11" width="9.5625" style="2" customWidth="1"/>
    <col min="12" max="12" width="0.8125" style="2" customWidth="1"/>
    <col min="13" max="16384" width="9" style="2" hidden="1"/>
  </cols>
  <sheetData>
    <row r="1" spans="2:11">
      <c r="B1" s="1" t="s">
        <v>1</v>
      </c>
      <c r="C1" s="1"/>
      <c r="D1" s="1"/>
      <c r="E1" s="1"/>
      <c r="F1" s="1"/>
      <c r="G1" s="1"/>
      <c r="H1" s="1"/>
      <c r="I1" s="1"/>
      <c r="J1" s="1"/>
      <c r="K1" s="4"/>
    </row>
    <row r="2" spans="2:11">
      <c r="B2" s="1" t="s">
        <v>3</v>
      </c>
      <c r="C2" s="1"/>
      <c r="D2" s="1"/>
      <c r="E2" s="1"/>
      <c r="F2" s="1"/>
      <c r="G2" s="1"/>
      <c r="H2" s="1"/>
      <c r="I2" s="1"/>
      <c r="J2" s="1"/>
      <c r="K2" s="4"/>
    </row>
    <row r="3" spans="2:11">
      <c r="B3" s="1" t="s">
        <v>0</v>
      </c>
      <c r="C3" s="1"/>
      <c r="D3" s="1"/>
      <c r="E3" s="1"/>
      <c r="F3" s="1"/>
      <c r="G3" s="1"/>
      <c r="H3" s="1"/>
      <c r="I3" s="1"/>
      <c r="J3" s="1"/>
      <c r="K3" s="4"/>
    </row>
    <row r="4" spans="2:11">
      <c r="B4" s="1" t="s">
        <v>2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/>
    <row r="6" spans="2:11">
      <c r="B6" s="3" t="s">
        <v>4</v>
      </c>
      <c r="C6" s="1"/>
      <c r="D6" s="1"/>
      <c r="E6" s="1"/>
      <c r="F6" s="1"/>
      <c r="G6" s="1"/>
      <c r="H6" s="1"/>
      <c r="I6" s="1"/>
      <c r="J6" s="1"/>
      <c r="K6" s="4"/>
    </row>
    <row r="7" spans="2:11" ht="15.4" thickBot="1">
      <c r="B7" s="8"/>
      <c r="C7" s="8"/>
      <c r="D7" s="8"/>
      <c r="E7" s="8"/>
      <c r="F7" s="8"/>
      <c r="G7" s="8"/>
      <c r="H7" s="8"/>
      <c r="I7" s="8"/>
      <c r="J7" s="8"/>
      <c r="K7" s="9"/>
    </row>
    <row r="8" spans="2:11">
      <c r="D8" s="10" t="s">
        <v>5</v>
      </c>
      <c r="E8" s="12">
        <v>3.5000000000000003E-2</v>
      </c>
      <c r="F8" s="8"/>
      <c r="H8" s="8"/>
      <c r="I8" s="8"/>
      <c r="J8" s="8"/>
      <c r="K8" s="9"/>
    </row>
    <row r="9" spans="2:11" ht="15.4" thickBot="1">
      <c r="B9" s="8"/>
      <c r="D9" s="11" t="s">
        <v>6</v>
      </c>
      <c r="E9" s="19">
        <v>0.2</v>
      </c>
      <c r="F9" s="8"/>
      <c r="H9" s="8"/>
      <c r="I9" s="8"/>
      <c r="J9" s="8"/>
      <c r="K9" s="9"/>
    </row>
    <row r="10" spans="2:11">
      <c r="B10" s="8"/>
      <c r="C10" s="11"/>
      <c r="D10" s="17" t="s">
        <v>3</v>
      </c>
      <c r="E10" s="18">
        <f>E8/(1-E9)</f>
        <v>4.3750000000000004E-2</v>
      </c>
      <c r="F10" s="8"/>
      <c r="G10" s="8" t="s">
        <v>10</v>
      </c>
      <c r="H10" s="8"/>
      <c r="I10" s="8"/>
      <c r="J10" s="8"/>
      <c r="K10" s="9"/>
    </row>
    <row r="11" spans="2:11">
      <c r="B11" s="8"/>
      <c r="C11" s="8"/>
      <c r="D11" s="8"/>
      <c r="E11" s="8"/>
      <c r="F11" s="8"/>
      <c r="G11" s="8"/>
      <c r="H11" s="8"/>
      <c r="I11" s="8"/>
      <c r="J11" s="8"/>
      <c r="K11" s="9"/>
    </row>
    <row r="12" spans="2:11">
      <c r="B12" s="5" t="s">
        <v>7</v>
      </c>
      <c r="C12" s="4"/>
      <c r="D12" s="4"/>
      <c r="E12" s="4"/>
      <c r="F12" s="4"/>
      <c r="G12" s="4"/>
      <c r="H12" s="4"/>
      <c r="I12" s="4"/>
      <c r="J12" s="4"/>
      <c r="K12" s="4"/>
    </row>
    <row r="13" spans="2:11" ht="15.4" thickBot="1">
      <c r="D13" s="6"/>
      <c r="E13" s="16"/>
      <c r="F13" s="8"/>
      <c r="G13" s="6"/>
      <c r="H13" s="6"/>
      <c r="I13" s="6"/>
    </row>
    <row r="14" spans="2:11" ht="15" customHeight="1" thickBot="1">
      <c r="D14" s="7" t="s">
        <v>3</v>
      </c>
      <c r="E14" s="14">
        <v>4.3749999999999997E-2</v>
      </c>
      <c r="F14" s="8"/>
    </row>
    <row r="15" spans="2:11" ht="15" customHeight="1" thickBot="1">
      <c r="D15" s="7" t="s">
        <v>6</v>
      </c>
      <c r="E15" s="13">
        <v>0.2</v>
      </c>
      <c r="F15" s="8"/>
    </row>
    <row r="16" spans="2:11" ht="15" customHeight="1">
      <c r="D16" s="21" t="s">
        <v>8</v>
      </c>
      <c r="E16" s="20">
        <f>E14*(1-E15)</f>
        <v>3.4999999999999996E-2</v>
      </c>
      <c r="F16" s="8"/>
      <c r="G16" s="8" t="s">
        <v>11</v>
      </c>
    </row>
    <row r="17" spans="2:11" ht="15" customHeight="1">
      <c r="F17" s="8"/>
    </row>
    <row r="18" spans="2:11">
      <c r="B18" s="5" t="s">
        <v>9</v>
      </c>
      <c r="C18" s="4"/>
      <c r="D18" s="4"/>
      <c r="E18" s="4"/>
      <c r="F18" s="4"/>
      <c r="G18" s="4"/>
      <c r="H18" s="4"/>
      <c r="I18" s="4"/>
      <c r="J18" s="4"/>
      <c r="K18" s="4"/>
    </row>
    <row r="19" spans="2:11" ht="15.4" thickBot="1">
      <c r="D19" s="6"/>
      <c r="E19" s="16"/>
      <c r="F19" s="8"/>
      <c r="G19" s="6"/>
      <c r="H19" s="6"/>
      <c r="I19" s="6"/>
    </row>
    <row r="20" spans="2:11" ht="15" customHeight="1" thickBot="1">
      <c r="D20" s="7" t="s">
        <v>3</v>
      </c>
      <c r="E20" s="14">
        <v>4.3749999999999997E-2</v>
      </c>
      <c r="F20" s="8"/>
    </row>
    <row r="21" spans="2:11" ht="15" customHeight="1" thickBot="1">
      <c r="D21" s="7" t="s">
        <v>5</v>
      </c>
      <c r="E21" s="14">
        <v>3.5000000000000003E-2</v>
      </c>
      <c r="F21" s="8"/>
    </row>
    <row r="22" spans="2:11" ht="15" customHeight="1">
      <c r="D22" s="21" t="s">
        <v>6</v>
      </c>
      <c r="E22" s="22">
        <f>(E20-E21)/E20</f>
        <v>0.19999999999999987</v>
      </c>
      <c r="F22" s="8"/>
      <c r="G22" s="2" t="s">
        <v>12</v>
      </c>
    </row>
    <row r="23" spans="2:11" ht="15" customHeight="1">
      <c r="F23" s="8"/>
    </row>
    <row r="24" spans="2:11" ht="15" customHeight="1">
      <c r="B24" s="5" t="s">
        <v>13</v>
      </c>
      <c r="C24" s="4"/>
      <c r="D24" s="4"/>
      <c r="E24" s="4"/>
      <c r="F24" s="4"/>
      <c r="G24" s="4"/>
      <c r="H24" s="4"/>
      <c r="I24" s="4"/>
      <c r="J24" s="4"/>
      <c r="K24" s="4"/>
    </row>
    <row r="25" spans="2:11" ht="15" customHeight="1" thickBot="1"/>
    <row r="26" spans="2:11" ht="15" customHeight="1" thickBot="1">
      <c r="D26" s="7" t="s">
        <v>3</v>
      </c>
      <c r="E26" s="14">
        <v>4.3749999999999997E-2</v>
      </c>
    </row>
    <row r="27" spans="2:11" ht="15" customHeight="1" thickBot="1">
      <c r="D27" s="2" t="s">
        <v>5</v>
      </c>
      <c r="E27" s="32">
        <f>E26*(1-E28)</f>
        <v>3.4999999999999996E-2</v>
      </c>
      <c r="G27" s="8" t="s">
        <v>11</v>
      </c>
    </row>
    <row r="28" spans="2:11" ht="15" customHeight="1" thickBot="1">
      <c r="D28" s="2" t="s">
        <v>6</v>
      </c>
      <c r="E28" s="33">
        <v>0.2</v>
      </c>
    </row>
    <row r="29" spans="2:11" ht="15" customHeight="1"/>
    <row r="30" spans="2:11" ht="15" customHeight="1"/>
    <row r="31" spans="2:11" ht="15" customHeight="1"/>
    <row r="32" spans="2:11" ht="15" customHeight="1"/>
    <row r="33" s="2" customFormat="1" ht="15" customHeight="1"/>
    <row r="34" s="2" customFormat="1" ht="15" customHeight="1"/>
    <row r="35" s="2" customFormat="1" ht="15" customHeight="1"/>
    <row r="36" s="2" customFormat="1" ht="15" customHeight="1"/>
    <row r="37" s="2" customFormat="1" ht="15" customHeight="1"/>
    <row r="38" s="2" customFormat="1" ht="15" customHeight="1"/>
    <row r="39" s="2" customFormat="1" ht="15" customHeight="1"/>
    <row r="40" s="2" customFormat="1" ht="15" customHeight="1"/>
    <row r="41" s="2" customFormat="1" ht="15" customHeight="1"/>
    <row r="42" s="2" customFormat="1" ht="15" customHeight="1"/>
    <row r="43" s="2" customFormat="1" ht="15" customHeight="1"/>
    <row r="44" s="2" customFormat="1" ht="15" customHeight="1"/>
    <row r="45" s="2" customFormat="1" ht="15" customHeight="1"/>
    <row r="46" s="2" customFormat="1" ht="15" customHeight="1"/>
    <row r="47" s="2" customFormat="1" ht="15" customHeight="1"/>
    <row r="48" s="2" customFormat="1" ht="15" customHeight="1"/>
    <row r="49" spans="2:4" ht="15" customHeight="1">
      <c r="B49" s="27" t="s">
        <v>14</v>
      </c>
      <c r="C49" s="27"/>
      <c r="D49" s="27"/>
    </row>
    <row r="50" spans="2:4" ht="15" customHeight="1">
      <c r="B50" s="37" t="s">
        <v>16</v>
      </c>
      <c r="C50" s="37" t="s">
        <v>17</v>
      </c>
      <c r="D50" s="38" t="s">
        <v>15</v>
      </c>
    </row>
    <row r="51" spans="2:4" ht="15" customHeight="1" thickBot="1">
      <c r="B51" s="39" t="s">
        <v>6</v>
      </c>
      <c r="C51" s="39" t="s">
        <v>5</v>
      </c>
      <c r="D51" s="40"/>
    </row>
    <row r="52" spans="2:4" ht="15" customHeight="1">
      <c r="B52" s="23">
        <f t="shared" ref="B52:B60" si="0">B$62*D52</f>
        <v>0</v>
      </c>
      <c r="C52" s="15">
        <f>$E$26*(1-B52)</f>
        <v>4.3749999999999997E-2</v>
      </c>
      <c r="D52" s="24">
        <v>0</v>
      </c>
    </row>
    <row r="53" spans="2:4" ht="15" customHeight="1">
      <c r="B53" s="28">
        <f t="shared" ref="B53" si="1">B$62*D53</f>
        <v>2.0000000000000004E-2</v>
      </c>
      <c r="C53" s="29">
        <f t="shared" ref="C53:C71" si="2">$E$26*(1-B53)</f>
        <v>4.2874999999999996E-2</v>
      </c>
      <c r="D53" s="25">
        <v>0.1</v>
      </c>
    </row>
    <row r="54" spans="2:4" ht="15" customHeight="1">
      <c r="B54" s="28">
        <f t="shared" si="0"/>
        <v>4.0000000000000008E-2</v>
      </c>
      <c r="C54" s="29">
        <f t="shared" si="2"/>
        <v>4.1999999999999996E-2</v>
      </c>
      <c r="D54" s="25">
        <v>0.2</v>
      </c>
    </row>
    <row r="55" spans="2:4" ht="15" customHeight="1">
      <c r="B55" s="28">
        <f t="shared" si="0"/>
        <v>0.06</v>
      </c>
      <c r="C55" s="29">
        <f t="shared" si="2"/>
        <v>4.1124999999999995E-2</v>
      </c>
      <c r="D55" s="25">
        <v>0.3</v>
      </c>
    </row>
    <row r="56" spans="2:4" ht="15" customHeight="1">
      <c r="B56" s="28">
        <f t="shared" si="0"/>
        <v>8.0000000000000016E-2</v>
      </c>
      <c r="C56" s="29">
        <f t="shared" si="2"/>
        <v>4.0249999999999994E-2</v>
      </c>
      <c r="D56" s="25">
        <v>0.4</v>
      </c>
    </row>
    <row r="57" spans="2:4" ht="15" customHeight="1">
      <c r="B57" s="28">
        <f t="shared" si="0"/>
        <v>0.1</v>
      </c>
      <c r="C57" s="29">
        <f t="shared" si="2"/>
        <v>3.9375E-2</v>
      </c>
      <c r="D57" s="25">
        <v>0.5</v>
      </c>
    </row>
    <row r="58" spans="2:4" ht="15" customHeight="1">
      <c r="B58" s="28">
        <f t="shared" si="0"/>
        <v>0.12</v>
      </c>
      <c r="C58" s="29">
        <f t="shared" si="2"/>
        <v>3.85E-2</v>
      </c>
      <c r="D58" s="25">
        <v>0.6</v>
      </c>
    </row>
    <row r="59" spans="2:4" ht="15" customHeight="1">
      <c r="B59" s="28">
        <f t="shared" si="0"/>
        <v>0.13999999999999999</v>
      </c>
      <c r="C59" s="29">
        <f t="shared" si="2"/>
        <v>3.7624999999999999E-2</v>
      </c>
      <c r="D59" s="25">
        <v>0.7</v>
      </c>
    </row>
    <row r="60" spans="2:4" ht="15" customHeight="1">
      <c r="B60" s="28">
        <f t="shared" si="0"/>
        <v>0.16000000000000003</v>
      </c>
      <c r="C60" s="29">
        <f>$E$26*(1-B60)</f>
        <v>3.6749999999999998E-2</v>
      </c>
      <c r="D60" s="25">
        <v>0.8</v>
      </c>
    </row>
    <row r="61" spans="2:4" ht="15" customHeight="1" thickBot="1">
      <c r="B61" s="28">
        <f>B$62*D61</f>
        <v>0.18000000000000002</v>
      </c>
      <c r="C61" s="29">
        <f t="shared" si="2"/>
        <v>3.5874999999999997E-2</v>
      </c>
      <c r="D61" s="26">
        <v>0.9</v>
      </c>
    </row>
    <row r="62" spans="2:4" ht="15" customHeight="1" thickBot="1">
      <c r="B62" s="34">
        <f>E28</f>
        <v>0.2</v>
      </c>
      <c r="C62" s="35">
        <f>$E$26*(1-B62)</f>
        <v>3.4999999999999996E-2</v>
      </c>
      <c r="D62" s="36">
        <v>1</v>
      </c>
    </row>
    <row r="63" spans="2:4" ht="15" customHeight="1">
      <c r="B63" s="28">
        <f t="shared" ref="B63:B71" si="3">B$62*D63</f>
        <v>0.22000000000000003</v>
      </c>
      <c r="C63" s="29">
        <f>$E$26*(1-B63)</f>
        <v>3.4124999999999996E-2</v>
      </c>
      <c r="D63" s="24">
        <v>1.1000000000000001</v>
      </c>
    </row>
    <row r="64" spans="2:4" ht="15" customHeight="1">
      <c r="B64" s="28">
        <f t="shared" si="3"/>
        <v>0.24</v>
      </c>
      <c r="C64" s="29">
        <f t="shared" si="2"/>
        <v>3.3249999999999995E-2</v>
      </c>
      <c r="D64" s="25">
        <v>1.2</v>
      </c>
    </row>
    <row r="65" spans="2:4" ht="15" customHeight="1">
      <c r="B65" s="28">
        <f t="shared" si="3"/>
        <v>0.26</v>
      </c>
      <c r="C65" s="29">
        <f t="shared" si="2"/>
        <v>3.2375000000000001E-2</v>
      </c>
      <c r="D65" s="25">
        <v>1.3</v>
      </c>
    </row>
    <row r="66" spans="2:4" ht="15" customHeight="1">
      <c r="B66" s="28">
        <f t="shared" si="3"/>
        <v>0.27999999999999997</v>
      </c>
      <c r="C66" s="29">
        <f t="shared" si="2"/>
        <v>3.15E-2</v>
      </c>
      <c r="D66" s="25">
        <v>1.4</v>
      </c>
    </row>
    <row r="67" spans="2:4" ht="15" customHeight="1">
      <c r="B67" s="28">
        <f t="shared" si="3"/>
        <v>0.30000000000000004</v>
      </c>
      <c r="C67" s="29">
        <f t="shared" si="2"/>
        <v>3.0624999999999996E-2</v>
      </c>
      <c r="D67" s="25">
        <v>1.5</v>
      </c>
    </row>
    <row r="68" spans="2:4" ht="15" customHeight="1">
      <c r="B68" s="28">
        <f t="shared" si="3"/>
        <v>0.32000000000000006</v>
      </c>
      <c r="C68" s="29">
        <f t="shared" si="2"/>
        <v>2.9749999999999995E-2</v>
      </c>
      <c r="D68" s="25">
        <v>1.6</v>
      </c>
    </row>
    <row r="69" spans="2:4" ht="15" customHeight="1">
      <c r="B69" s="28">
        <f t="shared" si="3"/>
        <v>0.34</v>
      </c>
      <c r="C69" s="29">
        <f t="shared" si="2"/>
        <v>2.8874999999999994E-2</v>
      </c>
      <c r="D69" s="25">
        <v>1.7</v>
      </c>
    </row>
    <row r="70" spans="2:4" ht="15" customHeight="1">
      <c r="B70" s="28">
        <f t="shared" si="3"/>
        <v>0.36000000000000004</v>
      </c>
      <c r="C70" s="29">
        <f t="shared" si="2"/>
        <v>2.7999999999999994E-2</v>
      </c>
      <c r="D70" s="25">
        <v>1.8</v>
      </c>
    </row>
    <row r="71" spans="2:4" ht="15" customHeight="1" thickBot="1">
      <c r="B71" s="30">
        <f t="shared" si="3"/>
        <v>0.38</v>
      </c>
      <c r="C71" s="31">
        <f t="shared" si="2"/>
        <v>2.7125E-2</v>
      </c>
      <c r="D71" s="26">
        <v>1.9</v>
      </c>
    </row>
    <row r="72" spans="2:4" ht="15" customHeight="1">
      <c r="B72" s="2" t="s">
        <v>18</v>
      </c>
    </row>
  </sheetData>
  <mergeCells count="1">
    <mergeCell ref="D50:D51"/>
  </mergeCells>
  <phoneticPr fontId="2"/>
  <pageMargins left="0.7" right="0.7" top="0.75" bottom="0.75" header="0.3" footer="0.3"/>
  <pageSetup paperSize="9" orientation="portrait" r:id="rId1"/>
  <ignoredErrors>
    <ignoredError sqref="B6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課税等価金利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2022-10-24T03:37:55Z</dcterms:modified>
</cp:coreProperties>
</file>