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8_{EE3FD546-E55F-4087-9B74-17481315F657}" xr6:coauthVersionLast="47" xr6:coauthVersionMax="47" xr10:uidLastSave="{00000000-0000-0000-0000-000000000000}"/>
  <bookViews>
    <workbookView xWindow="-98" yWindow="-98" windowWidth="20715" windowHeight="13155" xr2:uid="{F0365B5C-8FC7-4E81-8465-7077C0B2E864}"/>
  </bookViews>
  <sheets>
    <sheet name="キャピタリゼーション比率まと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31" i="1"/>
  <c r="I29" i="1"/>
  <c r="I28" i="1"/>
  <c r="I27" i="1"/>
  <c r="I26" i="1"/>
  <c r="I25" i="1"/>
  <c r="I24" i="1"/>
  <c r="I23" i="1"/>
  <c r="I21" i="1"/>
  <c r="I19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<sst xmlns="http://schemas.openxmlformats.org/spreadsheetml/2006/main" count="67" uniqueCount="49">
  <si>
    <t>経営分析</t>
    <rPh sb="0" eb="4">
      <t>ケイエイブンセキ</t>
    </rPh>
    <phoneticPr fontId="5"/>
  </si>
  <si>
    <t>キャピタリゼーション比率まとめ</t>
    <rPh sb="10" eb="12">
      <t>ヒリツ</t>
    </rPh>
    <phoneticPr fontId="6"/>
  </si>
  <si>
    <t>サンプル_単純例</t>
    <rPh sb="5" eb="7">
      <t>タンジュン</t>
    </rPh>
    <rPh sb="7" eb="8">
      <t>レイ</t>
    </rPh>
    <phoneticPr fontId="5"/>
  </si>
  <si>
    <t>百万円</t>
    <rPh sb="0" eb="3">
      <t>ヒャクマンエン</t>
    </rPh>
    <phoneticPr fontId="5"/>
  </si>
  <si>
    <t>入力</t>
    <rPh sb="0" eb="2">
      <t>ニュウリョク</t>
    </rPh>
    <phoneticPr fontId="5"/>
  </si>
  <si>
    <t>●財務諸表</t>
    <rPh sb="1" eb="5">
      <t>ザイムショヒョウ</t>
    </rPh>
    <phoneticPr fontId="2"/>
  </si>
  <si>
    <t>流動非有利子負債</t>
    <rPh sb="0" eb="2">
      <t>リュウドウ</t>
    </rPh>
    <rPh sb="2" eb="8">
      <t>ヒユウリシフサイ</t>
    </rPh>
    <phoneticPr fontId="2"/>
  </si>
  <si>
    <t>百万円</t>
    <rPh sb="0" eb="3">
      <t>ヒャクマンエン</t>
    </rPh>
    <phoneticPr fontId="2"/>
  </si>
  <si>
    <t>流動有利子負債</t>
    <rPh sb="0" eb="2">
      <t>リュウドウ</t>
    </rPh>
    <rPh sb="2" eb="3">
      <t>ユウ</t>
    </rPh>
    <rPh sb="3" eb="5">
      <t>リシ</t>
    </rPh>
    <rPh sb="5" eb="7">
      <t>フサイ</t>
    </rPh>
    <phoneticPr fontId="3"/>
  </si>
  <si>
    <t>固定有利子負債</t>
    <rPh sb="0" eb="7">
      <t>コテイユウリシフサイ</t>
    </rPh>
    <phoneticPr fontId="2"/>
  </si>
  <si>
    <t>キャピタリゼーション諸比率の計算</t>
    <rPh sb="10" eb="11">
      <t>ショ</t>
    </rPh>
    <rPh sb="11" eb="13">
      <t>ヒリツ</t>
    </rPh>
    <rPh sb="14" eb="16">
      <t>ケイサン</t>
    </rPh>
    <phoneticPr fontId="6"/>
  </si>
  <si>
    <t>株主資本</t>
  </si>
  <si>
    <t>株主資本</t>
    <rPh sb="0" eb="4">
      <t>カブヌシシホン</t>
    </rPh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</si>
  <si>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0">
      <t>ルイケイ</t>
    </rPh>
    <rPh sb="10" eb="11">
      <t>ガク</t>
    </rPh>
    <phoneticPr fontId="2"/>
  </si>
  <si>
    <t>名称</t>
  </si>
  <si>
    <t>分子</t>
  </si>
  <si>
    <t>分母</t>
  </si>
  <si>
    <t>D/Eレシオ（原義）</t>
  </si>
  <si>
    <t>総負債</t>
  </si>
  <si>
    <t>自己資本</t>
  </si>
  <si>
    <t>ギアリング比率❶</t>
  </si>
  <si>
    <t>D/Eレシオ（日本）</t>
  </si>
  <si>
    <t>有利子負債</t>
  </si>
  <si>
    <t>ギアリング比率❷</t>
  </si>
  <si>
    <t>長期負債対自己資本比率</t>
  </si>
  <si>
    <t>長期負債</t>
  </si>
  <si>
    <t>財務レバレッジ比率</t>
  </si>
  <si>
    <t>総資本</t>
  </si>
  <si>
    <t>総キャピタリゼーション比率</t>
  </si>
  <si>
    <t>ギアリング比率❸</t>
  </si>
  <si>
    <t>借入金＋自己資金</t>
  </si>
  <si>
    <t>負債対総資産比率</t>
  </si>
  <si>
    <t>長期負債対キャピタリゼーション比率</t>
  </si>
  <si>
    <t>有利子負債依存度</t>
  </si>
  <si>
    <t>自己資本比率</t>
  </si>
  <si>
    <t>株主資本比率</t>
  </si>
  <si>
    <t>#</t>
    <phoneticPr fontId="3"/>
  </si>
  <si>
    <t>●組替後</t>
    <rPh sb="1" eb="4">
      <t>クミカエゴ</t>
    </rPh>
    <phoneticPr fontId="3"/>
  </si>
  <si>
    <t>総負債</t>
    <rPh sb="0" eb="3">
      <t>ソウフサイ</t>
    </rPh>
    <phoneticPr fontId="3"/>
  </si>
  <si>
    <t>有利子負債</t>
    <rPh sb="0" eb="5">
      <t>ユウリシフサイ</t>
    </rPh>
    <phoneticPr fontId="3"/>
  </si>
  <si>
    <t>長期負債</t>
    <rPh sb="0" eb="4">
      <t>チョウキフサイ</t>
    </rPh>
    <phoneticPr fontId="3"/>
  </si>
  <si>
    <t>自己資本</t>
    <rPh sb="0" eb="4">
      <t>ジコシホン</t>
    </rPh>
    <phoneticPr fontId="3"/>
  </si>
  <si>
    <t>株主資本</t>
    <rPh sb="0" eb="4">
      <t>カブヌシシホン</t>
    </rPh>
    <phoneticPr fontId="3"/>
  </si>
  <si>
    <t>※自己資金＝自己資本と仮定する</t>
    <rPh sb="1" eb="5">
      <t>ジコシキン</t>
    </rPh>
    <rPh sb="6" eb="10">
      <t>ジコシホン</t>
    </rPh>
    <rPh sb="11" eb="13">
      <t>カテイ</t>
    </rPh>
    <phoneticPr fontId="3"/>
  </si>
  <si>
    <t>有利子負債＋自己資本</t>
    <phoneticPr fontId="3"/>
  </si>
  <si>
    <t>自己資金 ※</t>
    <phoneticPr fontId="3"/>
  </si>
  <si>
    <t>総資本</t>
    <rPh sb="0" eb="3">
      <t>ソウシホン</t>
    </rPh>
    <phoneticPr fontId="3"/>
  </si>
  <si>
    <t>計算結果(%)</t>
    <rPh sb="0" eb="4">
      <t>ケイサンケッカ</t>
    </rPh>
    <phoneticPr fontId="3"/>
  </si>
  <si>
    <t>固定非有利子負債</t>
    <rPh sb="0" eb="2">
      <t>コテイ</t>
    </rPh>
    <rPh sb="2" eb="3">
      <t>ヒ</t>
    </rPh>
    <rPh sb="3" eb="4">
      <t>ユウ</t>
    </rPh>
    <rPh sb="4" eb="6">
      <t>リシ</t>
    </rPh>
    <rPh sb="6" eb="8">
      <t>フサイ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</si>
</sst>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2"/>
      <charset val="128"/>
    </font>
    <font>
      <sz val="10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2" borderId="0" xfId="0" applyFont="1" applyFill="1" applyAlignment="1"/>
    <xf numFmtId="0" fontId="4" fillId="2" borderId="0" xfId="0" applyFont="1" applyFill="1">
      <alignment vertical="center"/>
    </xf>
    <xf numFmtId="0" fontId="7" fillId="2" borderId="0" xfId="0" applyFont="1" applyFill="1" applyAlignment="1"/>
    <xf numFmtId="0" fontId="7" fillId="2" borderId="0" xfId="0" applyFont="1" applyFill="1">
      <alignment vertical="center"/>
    </xf>
    <xf numFmtId="0" fontId="8" fillId="0" borderId="0" xfId="0" applyFont="1" applyAlignment="1">
      <alignment vertical="center" wrapText="1"/>
    </xf>
    <xf numFmtId="38" fontId="9" fillId="3" borderId="1" xfId="1" applyFont="1" applyFill="1" applyBorder="1">
      <alignment vertical="center"/>
    </xf>
    <xf numFmtId="38" fontId="9" fillId="3" borderId="3" xfId="1" applyFont="1" applyFill="1" applyBorder="1">
      <alignment vertical="center"/>
    </xf>
    <xf numFmtId="38" fontId="9" fillId="3" borderId="2" xfId="1" applyFont="1" applyFill="1" applyBorder="1">
      <alignment vertical="center"/>
    </xf>
    <xf numFmtId="0" fontId="0" fillId="0" borderId="4" xfId="0" applyBorder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5" xfId="0" applyBorder="1">
      <alignment vertical="center"/>
    </xf>
    <xf numFmtId="0" fontId="8" fillId="0" borderId="7" xfId="0" applyFont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4" borderId="4" xfId="0" applyFill="1" applyBorder="1" applyAlignment="1">
      <alignment horizontal="right" vertical="center"/>
    </xf>
    <xf numFmtId="0" fontId="0" fillId="4" borderId="4" xfId="0" applyFill="1" applyBorder="1">
      <alignment vertical="center"/>
    </xf>
    <xf numFmtId="38" fontId="0" fillId="0" borderId="0" xfId="0" applyNumberFormat="1">
      <alignment vertical="center"/>
    </xf>
    <xf numFmtId="38" fontId="0" fillId="0" borderId="7" xfId="0" applyNumberFormat="1" applyBorder="1">
      <alignment vertical="center"/>
    </xf>
    <xf numFmtId="38" fontId="0" fillId="0" borderId="4" xfId="0" applyNumberFormat="1" applyBorder="1">
      <alignment vertical="center"/>
    </xf>
    <xf numFmtId="0" fontId="0" fillId="0" borderId="0" xfId="0" applyBorder="1">
      <alignment vertical="center"/>
    </xf>
    <xf numFmtId="179" fontId="0" fillId="0" borderId="1" xfId="1" applyNumberFormat="1" applyFont="1" applyBorder="1">
      <alignment vertical="center"/>
    </xf>
    <xf numFmtId="179" fontId="0" fillId="0" borderId="3" xfId="1" applyNumberFormat="1" applyFont="1" applyBorder="1">
      <alignment vertical="center"/>
    </xf>
    <xf numFmtId="179" fontId="0" fillId="0" borderId="2" xfId="1" applyNumberFormat="1" applyFont="1" applyBorder="1">
      <alignment vertical="center"/>
    </xf>
    <xf numFmtId="0" fontId="10" fillId="4" borderId="8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0796-8734-44DA-8AEC-E8FD0935C6B6}">
  <dimension ref="A1:J33"/>
  <sheetViews>
    <sheetView showGridLines="0" tabSelected="1" workbookViewId="0">
      <selection activeCell="A5" sqref="A5"/>
    </sheetView>
  </sheetViews>
  <sheetFormatPr defaultColWidth="0" defaultRowHeight="15" zeroHeight="1" x14ac:dyDescent="0.45"/>
  <cols>
    <col min="1" max="9" width="9.609375" customWidth="1"/>
    <col min="10" max="10" width="8.609375" customWidth="1"/>
    <col min="11" max="16384" width="8.88671875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3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9" t="s">
        <v>5</v>
      </c>
      <c r="B8" s="9"/>
      <c r="E8" s="9" t="s">
        <v>37</v>
      </c>
      <c r="F8" s="9"/>
    </row>
    <row r="9" spans="1:10" ht="24" x14ac:dyDescent="0.45">
      <c r="A9" s="5" t="s">
        <v>6</v>
      </c>
      <c r="B9" t="s">
        <v>7</v>
      </c>
      <c r="C9" s="6">
        <v>100</v>
      </c>
      <c r="E9" t="s">
        <v>38</v>
      </c>
      <c r="F9" s="20">
        <f>SUM(C9:C12)</f>
        <v>1200</v>
      </c>
    </row>
    <row r="10" spans="1:10" ht="24" x14ac:dyDescent="0.45">
      <c r="A10" s="12" t="s">
        <v>8</v>
      </c>
      <c r="B10" s="13" t="s">
        <v>7</v>
      </c>
      <c r="C10" s="7">
        <v>200</v>
      </c>
      <c r="E10" s="17" t="s">
        <v>39</v>
      </c>
      <c r="F10" s="21">
        <f>SUM(C10,C12)</f>
        <v>500</v>
      </c>
    </row>
    <row r="11" spans="1:10" ht="24" x14ac:dyDescent="0.45">
      <c r="A11" s="12" t="s">
        <v>48</v>
      </c>
      <c r="B11" s="13" t="s">
        <v>7</v>
      </c>
      <c r="C11" s="7">
        <v>600</v>
      </c>
      <c r="E11" s="17" t="s">
        <v>40</v>
      </c>
      <c r="F11" s="21">
        <f>SUM(C11:C12)</f>
        <v>900</v>
      </c>
    </row>
    <row r="12" spans="1:10" ht="24" x14ac:dyDescent="0.45">
      <c r="A12" s="12" t="s">
        <v>9</v>
      </c>
      <c r="B12" s="13" t="s">
        <v>7</v>
      </c>
      <c r="C12" s="7">
        <v>300</v>
      </c>
      <c r="E12" s="17" t="s">
        <v>41</v>
      </c>
      <c r="F12" s="21">
        <f>SUM(C13:C14)</f>
        <v>500</v>
      </c>
    </row>
    <row r="13" spans="1:10" x14ac:dyDescent="0.45">
      <c r="A13" s="12" t="s">
        <v>12</v>
      </c>
      <c r="B13" s="13" t="s">
        <v>7</v>
      </c>
      <c r="C13" s="7">
        <v>400</v>
      </c>
      <c r="E13" s="17" t="s">
        <v>42</v>
      </c>
      <c r="F13" s="21">
        <f>C13</f>
        <v>400</v>
      </c>
    </row>
    <row r="14" spans="1:10" ht="24.4" thickBot="1" x14ac:dyDescent="0.5">
      <c r="A14" s="10" t="s">
        <v>13</v>
      </c>
      <c r="B14" s="11" t="s">
        <v>7</v>
      </c>
      <c r="C14" s="8">
        <v>100</v>
      </c>
      <c r="E14" s="9" t="s">
        <v>46</v>
      </c>
      <c r="F14" s="22">
        <f>SUM(F9,F12)</f>
        <v>1700</v>
      </c>
    </row>
    <row r="15" spans="1:10" x14ac:dyDescent="0.45"/>
    <row r="16" spans="1:10" x14ac:dyDescent="0.45">
      <c r="A16" s="4" t="s">
        <v>10</v>
      </c>
      <c r="B16" s="2"/>
      <c r="C16" s="2"/>
      <c r="D16" s="2"/>
      <c r="E16" s="2"/>
      <c r="F16" s="2"/>
      <c r="G16" s="2"/>
      <c r="H16" s="2"/>
      <c r="I16" s="2"/>
      <c r="J16" s="2"/>
    </row>
    <row r="17" spans="1:9" ht="15.4" thickBot="1" x14ac:dyDescent="0.5">
      <c r="A17" s="9"/>
      <c r="B17" s="9"/>
      <c r="C17" s="9"/>
      <c r="D17" s="9"/>
      <c r="E17" s="9"/>
      <c r="F17" s="9"/>
      <c r="G17" s="9"/>
      <c r="H17" s="9"/>
      <c r="I17" s="23"/>
    </row>
    <row r="18" spans="1:9" ht="15.4" thickBot="1" x14ac:dyDescent="0.5">
      <c r="A18" s="18" t="s">
        <v>36</v>
      </c>
      <c r="B18" s="19" t="s">
        <v>14</v>
      </c>
      <c r="C18" s="19"/>
      <c r="D18" s="19"/>
      <c r="E18" s="19" t="s">
        <v>15</v>
      </c>
      <c r="F18" s="19"/>
      <c r="G18" s="19" t="s">
        <v>16</v>
      </c>
      <c r="H18" s="19"/>
      <c r="I18" s="27" t="s">
        <v>47</v>
      </c>
    </row>
    <row r="19" spans="1:9" x14ac:dyDescent="0.45">
      <c r="A19" s="14">
        <v>1</v>
      </c>
      <c r="B19" t="s">
        <v>17</v>
      </c>
      <c r="E19" t="s">
        <v>18</v>
      </c>
      <c r="G19" t="s">
        <v>19</v>
      </c>
      <c r="I19" s="24">
        <f>F9/F12*100</f>
        <v>240</v>
      </c>
    </row>
    <row r="20" spans="1:9" x14ac:dyDescent="0.45">
      <c r="A20" s="16"/>
      <c r="B20" s="17" t="s">
        <v>20</v>
      </c>
      <c r="C20" s="17"/>
      <c r="D20" s="17"/>
      <c r="E20" s="17"/>
      <c r="F20" s="17"/>
      <c r="G20" s="17"/>
      <c r="H20" s="17"/>
      <c r="I20" s="25"/>
    </row>
    <row r="21" spans="1:9" x14ac:dyDescent="0.45">
      <c r="A21" s="16">
        <v>2</v>
      </c>
      <c r="B21" s="17" t="s">
        <v>21</v>
      </c>
      <c r="C21" s="17"/>
      <c r="D21" s="17"/>
      <c r="E21" s="17" t="s">
        <v>22</v>
      </c>
      <c r="F21" s="17"/>
      <c r="G21" s="17" t="s">
        <v>19</v>
      </c>
      <c r="H21" s="17"/>
      <c r="I21" s="25">
        <f>F10/F12*100</f>
        <v>100</v>
      </c>
    </row>
    <row r="22" spans="1:9" x14ac:dyDescent="0.45">
      <c r="A22" s="16"/>
      <c r="B22" s="17" t="s">
        <v>23</v>
      </c>
      <c r="C22" s="17"/>
      <c r="D22" s="17"/>
      <c r="E22" s="17"/>
      <c r="F22" s="17"/>
      <c r="G22" s="17"/>
      <c r="H22" s="17"/>
      <c r="I22" s="25"/>
    </row>
    <row r="23" spans="1:9" x14ac:dyDescent="0.45">
      <c r="A23" s="16">
        <v>3</v>
      </c>
      <c r="B23" s="17" t="s">
        <v>24</v>
      </c>
      <c r="C23" s="17"/>
      <c r="D23" s="17"/>
      <c r="E23" s="17" t="s">
        <v>25</v>
      </c>
      <c r="F23" s="17"/>
      <c r="G23" s="17" t="s">
        <v>19</v>
      </c>
      <c r="H23" s="17"/>
      <c r="I23" s="25">
        <f>F11/F12*100</f>
        <v>180</v>
      </c>
    </row>
    <row r="24" spans="1:9" x14ac:dyDescent="0.45">
      <c r="A24" s="16">
        <v>4</v>
      </c>
      <c r="B24" s="17" t="s">
        <v>26</v>
      </c>
      <c r="C24" s="17"/>
      <c r="D24" s="17"/>
      <c r="E24" s="17" t="s">
        <v>27</v>
      </c>
      <c r="F24" s="17"/>
      <c r="G24" s="17" t="s">
        <v>19</v>
      </c>
      <c r="H24" s="17"/>
      <c r="I24" s="25">
        <f>F14/F12*100</f>
        <v>340</v>
      </c>
    </row>
    <row r="25" spans="1:9" x14ac:dyDescent="0.45">
      <c r="A25" s="16">
        <v>5</v>
      </c>
      <c r="B25" s="17" t="s">
        <v>28</v>
      </c>
      <c r="C25" s="17"/>
      <c r="D25" s="17"/>
      <c r="E25" s="17" t="s">
        <v>22</v>
      </c>
      <c r="F25" s="17"/>
      <c r="G25" s="17" t="s">
        <v>44</v>
      </c>
      <c r="H25" s="17"/>
      <c r="I25" s="25">
        <f>F10/(F10+F12)*100</f>
        <v>50</v>
      </c>
    </row>
    <row r="26" spans="1:9" x14ac:dyDescent="0.45">
      <c r="A26" s="16">
        <v>6</v>
      </c>
      <c r="B26" s="17" t="s">
        <v>29</v>
      </c>
      <c r="C26" s="17"/>
      <c r="D26" s="17"/>
      <c r="E26" s="17" t="s">
        <v>30</v>
      </c>
      <c r="F26" s="17"/>
      <c r="G26" s="17" t="s">
        <v>45</v>
      </c>
      <c r="H26" s="17"/>
      <c r="I26" s="25">
        <f>(F10+F12)/F12*100</f>
        <v>200</v>
      </c>
    </row>
    <row r="27" spans="1:9" x14ac:dyDescent="0.45">
      <c r="A27" s="16">
        <v>7</v>
      </c>
      <c r="B27" s="17" t="s">
        <v>31</v>
      </c>
      <c r="C27" s="17"/>
      <c r="D27" s="17"/>
      <c r="E27" s="17" t="s">
        <v>18</v>
      </c>
      <c r="F27" s="17"/>
      <c r="G27" s="17" t="s">
        <v>27</v>
      </c>
      <c r="H27" s="17"/>
      <c r="I27" s="25">
        <f>F9/F14*100</f>
        <v>70.588235294117652</v>
      </c>
    </row>
    <row r="28" spans="1:9" x14ac:dyDescent="0.45">
      <c r="A28" s="16">
        <v>8</v>
      </c>
      <c r="B28" s="17" t="s">
        <v>32</v>
      </c>
      <c r="C28" s="17"/>
      <c r="D28" s="17"/>
      <c r="E28" s="17" t="s">
        <v>25</v>
      </c>
      <c r="F28" s="17"/>
      <c r="G28" s="17" t="s">
        <v>27</v>
      </c>
      <c r="H28" s="17"/>
      <c r="I28" s="25">
        <f>F11/F14*100</f>
        <v>52.941176470588239</v>
      </c>
    </row>
    <row r="29" spans="1:9" x14ac:dyDescent="0.45">
      <c r="A29" s="16">
        <v>9</v>
      </c>
      <c r="B29" s="17" t="s">
        <v>33</v>
      </c>
      <c r="C29" s="17"/>
      <c r="D29" s="17"/>
      <c r="E29" s="17" t="s">
        <v>22</v>
      </c>
      <c r="F29" s="17"/>
      <c r="G29" s="17" t="s">
        <v>27</v>
      </c>
      <c r="H29" s="17"/>
      <c r="I29" s="25">
        <f>F10/F14*100</f>
        <v>29.411764705882355</v>
      </c>
    </row>
    <row r="30" spans="1:9" x14ac:dyDescent="0.45">
      <c r="A30" s="16">
        <v>10</v>
      </c>
      <c r="B30" s="17" t="s">
        <v>34</v>
      </c>
      <c r="C30" s="17"/>
      <c r="D30" s="17"/>
      <c r="E30" s="17" t="s">
        <v>19</v>
      </c>
      <c r="F30" s="17"/>
      <c r="G30" s="17" t="s">
        <v>27</v>
      </c>
      <c r="H30" s="17"/>
      <c r="I30" s="25">
        <f>F12/F14*100</f>
        <v>29.411764705882355</v>
      </c>
    </row>
    <row r="31" spans="1:9" ht="15.4" thickBot="1" x14ac:dyDescent="0.5">
      <c r="A31" s="15">
        <v>11</v>
      </c>
      <c r="B31" s="9" t="s">
        <v>35</v>
      </c>
      <c r="C31" s="9"/>
      <c r="D31" s="9"/>
      <c r="E31" s="9" t="s">
        <v>11</v>
      </c>
      <c r="F31" s="9"/>
      <c r="G31" s="9" t="s">
        <v>27</v>
      </c>
      <c r="H31" s="9"/>
      <c r="I31" s="26">
        <f>F13/F14*100</f>
        <v>23.52941176470588</v>
      </c>
    </row>
    <row r="32" spans="1:9" x14ac:dyDescent="0.45">
      <c r="A32" t="s">
        <v>43</v>
      </c>
    </row>
    <row r="33" x14ac:dyDescent="0.45"/>
  </sheetData>
  <phoneticPr fontId="3"/>
  <pageMargins left="0.7" right="0.7" top="0.75" bottom="0.75" header="0.3" footer="0.3"/>
  <pageSetup paperSize="9" orientation="portrait" r:id="rId1"/>
  <ignoredErrors>
    <ignoredError sqref="F9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キャピタリゼーション比率まとめ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2022-12-17T10:02:05Z</dcterms:modified>
</cp:coreProperties>
</file>