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2" documentId="8_{C3CAAD84-3FD0-4105-B3F4-B6B8654E1D58}" xr6:coauthVersionLast="47" xr6:coauthVersionMax="47" xr10:uidLastSave="{B19902AB-5142-4F80-9C0F-38406C9012E5}"/>
  <bookViews>
    <workbookView xWindow="-98" yWindow="-98" windowWidth="20715" windowHeight="13155" xr2:uid="{F0365B5C-8FC7-4E81-8465-7077C0B2E864}"/>
  </bookViews>
  <sheets>
    <sheet name="FATR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3" l="1"/>
  <c r="F23" i="13"/>
  <c r="G23" i="13"/>
  <c r="H23" i="13"/>
  <c r="D23" i="13"/>
  <c r="H22" i="13"/>
  <c r="D22" i="13"/>
  <c r="E22" i="13"/>
  <c r="F22" i="13"/>
  <c r="G22" i="13"/>
  <c r="C22" i="13"/>
  <c r="D21" i="13"/>
  <c r="E21" i="13"/>
  <c r="F21" i="13"/>
  <c r="G21" i="13"/>
  <c r="H21" i="13"/>
  <c r="C21" i="13"/>
  <c r="C20" i="13"/>
  <c r="D20" i="13"/>
  <c r="E20" i="13"/>
  <c r="F20" i="13"/>
  <c r="G20" i="13"/>
  <c r="H20" i="13"/>
  <c r="C19" i="13"/>
  <c r="A21" i="13"/>
  <c r="A22" i="13"/>
  <c r="H19" i="13"/>
  <c r="G19" i="13"/>
  <c r="F19" i="13"/>
  <c r="E19" i="13"/>
  <c r="D19" i="13"/>
  <c r="H18" i="13"/>
  <c r="G18" i="13"/>
  <c r="F18" i="13"/>
  <c r="E18" i="13"/>
  <c r="D18" i="13"/>
  <c r="C18" i="13"/>
</calcChain>
</file>

<file path=xl/sharedStrings.xml><?xml version="1.0" encoding="utf-8"?>
<sst xmlns="http://schemas.openxmlformats.org/spreadsheetml/2006/main" count="34" uniqueCount="29">
  <si>
    <t>経営分析</t>
    <rPh sb="0" eb="4">
      <t>ケイエイブンセキ</t>
    </rPh>
    <phoneticPr fontId="4"/>
  </si>
  <si>
    <t>百万円</t>
    <rPh sb="0" eb="3">
      <t>ヒャクマンエン</t>
    </rPh>
    <phoneticPr fontId="4"/>
  </si>
  <si>
    <t>入力</t>
    <rPh sb="0" eb="2">
      <t>ニュウリョク</t>
    </rPh>
    <phoneticPr fontId="4"/>
  </si>
  <si>
    <t>●財務諸表</t>
    <rPh sb="1" eb="5">
      <t>ザイムショヒョウ</t>
    </rPh>
    <phoneticPr fontId="5"/>
  </si>
  <si>
    <t>期間</t>
    <rPh sb="0" eb="2">
      <t>キカン</t>
    </rPh>
    <phoneticPr fontId="5"/>
  </si>
  <si>
    <t>年</t>
    <rPh sb="0" eb="1">
      <t>ネン</t>
    </rPh>
    <phoneticPr fontId="5"/>
  </si>
  <si>
    <t>FY16</t>
    <phoneticPr fontId="5"/>
  </si>
  <si>
    <t>FY17</t>
    <phoneticPr fontId="5"/>
  </si>
  <si>
    <t>FY18</t>
    <phoneticPr fontId="5"/>
  </si>
  <si>
    <t>FY19</t>
    <phoneticPr fontId="5"/>
  </si>
  <si>
    <t>FY20</t>
    <phoneticPr fontId="5"/>
  </si>
  <si>
    <t>FY21</t>
    <phoneticPr fontId="5"/>
  </si>
  <si>
    <t>百万円</t>
    <rPh sb="0" eb="3">
      <t>ヒャクマンエン</t>
    </rPh>
    <phoneticPr fontId="5"/>
  </si>
  <si>
    <t>※FY16=2016年度＝2017年3月期</t>
    <rPh sb="17" eb="18">
      <t>ネン</t>
    </rPh>
    <rPh sb="19" eb="21">
      <t>ガツキ</t>
    </rPh>
    <phoneticPr fontId="5"/>
  </si>
  <si>
    <t>売上高</t>
    <rPh sb="0" eb="3">
      <t>ウリアゲダカ</t>
    </rPh>
    <phoneticPr fontId="5"/>
  </si>
  <si>
    <t>億円</t>
    <rPh sb="0" eb="2">
      <t>オクエン</t>
    </rPh>
    <phoneticPr fontId="5"/>
  </si>
  <si>
    <t>売上高</t>
    <rPh sb="0" eb="2">
      <t>ウリアゲ</t>
    </rPh>
    <rPh sb="2" eb="3">
      <t>ダカ</t>
    </rPh>
    <phoneticPr fontId="2"/>
  </si>
  <si>
    <t>サンプル_ダイキン工業</t>
    <rPh sb="9" eb="11">
      <t>コウギョウ</t>
    </rPh>
    <phoneticPr fontId="4"/>
  </si>
  <si>
    <t>指数</t>
    <rPh sb="0" eb="2">
      <t>シスウ</t>
    </rPh>
    <phoneticPr fontId="5"/>
  </si>
  <si>
    <t>※指数＝FY16の値を100にして計算</t>
    <rPh sb="1" eb="3">
      <t>シスウ</t>
    </rPh>
    <rPh sb="9" eb="10">
      <t>アタイ</t>
    </rPh>
    <rPh sb="17" eb="19">
      <t>ケイサン</t>
    </rPh>
    <phoneticPr fontId="2"/>
  </si>
  <si>
    <t>固定資産回転率</t>
    <rPh sb="0" eb="2">
      <t>コテイ</t>
    </rPh>
    <rPh sb="2" eb="4">
      <t>シサン</t>
    </rPh>
    <rPh sb="4" eb="6">
      <t>カイテン</t>
    </rPh>
    <rPh sb="6" eb="7">
      <t>リツ</t>
    </rPh>
    <phoneticPr fontId="5"/>
  </si>
  <si>
    <t>固定資産回転率の計算</t>
    <rPh sb="0" eb="2">
      <t>コテイ</t>
    </rPh>
    <rPh sb="2" eb="4">
      <t>シサン</t>
    </rPh>
    <rPh sb="4" eb="6">
      <t>カイテン</t>
    </rPh>
    <rPh sb="6" eb="7">
      <t>リツ</t>
    </rPh>
    <rPh sb="8" eb="10">
      <t>ケイサン</t>
    </rPh>
    <phoneticPr fontId="5"/>
  </si>
  <si>
    <t>固定資産回転率の推移</t>
    <rPh sb="0" eb="2">
      <t>コテイ</t>
    </rPh>
    <rPh sb="2" eb="4">
      <t>シサン</t>
    </rPh>
    <rPh sb="4" eb="6">
      <t>カイテン</t>
    </rPh>
    <rPh sb="6" eb="7">
      <t>リツ</t>
    </rPh>
    <rPh sb="8" eb="10">
      <t>スイイ</t>
    </rPh>
    <phoneticPr fontId="5"/>
  </si>
  <si>
    <t>有形固定資産</t>
    <rPh sb="0" eb="2">
      <t>ユウケイ</t>
    </rPh>
    <rPh sb="2" eb="6">
      <t>コテイシサン</t>
    </rPh>
    <phoneticPr fontId="5"/>
  </si>
  <si>
    <t>建設仮勘定</t>
    <rPh sb="0" eb="5">
      <t>ケンセツカリカンジョウ</t>
    </rPh>
    <phoneticPr fontId="5"/>
  </si>
  <si>
    <t>無形固定資産</t>
    <phoneticPr fontId="2"/>
  </si>
  <si>
    <t>固定資産</t>
    <rPh sb="0" eb="4">
      <t>コテイシサン</t>
    </rPh>
    <phoneticPr fontId="2"/>
  </si>
  <si>
    <t>固定資産回転率</t>
    <rPh sb="0" eb="4">
      <t>コテイシサン</t>
    </rPh>
    <rPh sb="4" eb="7">
      <t>カイテンリツ</t>
    </rPh>
    <phoneticPr fontId="2"/>
  </si>
  <si>
    <t>回転</t>
    <rPh sb="0" eb="2">
      <t>カイテン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</si>
</sst>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8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0" xfId="0" applyFont="1" applyFill="1">
      <alignment vertical="center"/>
    </xf>
    <xf numFmtId="0" fontId="6" fillId="2" borderId="0" xfId="0" applyFont="1" applyFill="1" applyAlignment="1"/>
    <xf numFmtId="0" fontId="6" fillId="2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4" borderId="1" xfId="0" applyFont="1" applyFill="1" applyBorder="1">
      <alignment vertical="center"/>
    </xf>
    <xf numFmtId="0" fontId="3" fillId="5" borderId="11" xfId="0" applyFont="1" applyFill="1" applyBorder="1">
      <alignment vertical="center"/>
    </xf>
    <xf numFmtId="38" fontId="9" fillId="0" borderId="11" xfId="1" applyFont="1" applyBorder="1">
      <alignment vertical="center"/>
    </xf>
    <xf numFmtId="0" fontId="3" fillId="5" borderId="10" xfId="0" applyFont="1" applyFill="1" applyBorder="1">
      <alignment vertical="center"/>
    </xf>
    <xf numFmtId="38" fontId="9" fillId="0" borderId="10" xfId="1" applyFont="1" applyBorder="1">
      <alignment vertical="center"/>
    </xf>
    <xf numFmtId="38" fontId="10" fillId="3" borderId="8" xfId="1" applyFont="1" applyFill="1" applyBorder="1">
      <alignment vertical="center"/>
    </xf>
    <xf numFmtId="38" fontId="10" fillId="3" borderId="9" xfId="1" applyFont="1" applyFill="1" applyBorder="1">
      <alignment vertical="center"/>
    </xf>
    <xf numFmtId="38" fontId="10" fillId="3" borderId="9" xfId="1" applyFont="1" applyFill="1" applyBorder="1" applyAlignment="1">
      <alignment vertical="center" wrapText="1"/>
    </xf>
    <xf numFmtId="38" fontId="10" fillId="3" borderId="3" xfId="1" applyFont="1" applyFill="1" applyBorder="1">
      <alignment vertical="center"/>
    </xf>
    <xf numFmtId="38" fontId="9" fillId="0" borderId="0" xfId="1" applyFont="1" applyBorder="1">
      <alignment vertical="center"/>
    </xf>
    <xf numFmtId="0" fontId="7" fillId="0" borderId="0" xfId="0" applyFont="1">
      <alignment vertical="center"/>
    </xf>
    <xf numFmtId="0" fontId="7" fillId="5" borderId="1" xfId="0" applyFont="1" applyFill="1" applyBorder="1" applyAlignment="1">
      <alignment vertical="center" wrapText="1"/>
    </xf>
    <xf numFmtId="0" fontId="3" fillId="5" borderId="1" xfId="0" applyFont="1" applyFill="1" applyBorder="1">
      <alignment vertical="center"/>
    </xf>
    <xf numFmtId="176" fontId="9" fillId="0" borderId="1" xfId="1" applyNumberFormat="1" applyFont="1" applyBorder="1">
      <alignment vertical="center"/>
    </xf>
    <xf numFmtId="0" fontId="7" fillId="5" borderId="12" xfId="0" applyFont="1" applyFill="1" applyBorder="1" applyAlignment="1">
      <alignment vertical="center" wrapText="1"/>
    </xf>
    <xf numFmtId="0" fontId="3" fillId="5" borderId="12" xfId="0" applyFont="1" applyFill="1" applyBorder="1">
      <alignment vertical="center"/>
    </xf>
    <xf numFmtId="176" fontId="9" fillId="0" borderId="12" xfId="1" applyNumberFormat="1" applyFont="1" applyBorder="1">
      <alignment vertical="center"/>
    </xf>
    <xf numFmtId="0" fontId="3" fillId="0" borderId="17" xfId="0" applyFont="1" applyBorder="1">
      <alignment vertical="center"/>
    </xf>
    <xf numFmtId="38" fontId="10" fillId="3" borderId="18" xfId="1" applyFont="1" applyFill="1" applyBorder="1">
      <alignment vertical="center"/>
    </xf>
    <xf numFmtId="38" fontId="10" fillId="3" borderId="19" xfId="1" applyFont="1" applyFill="1" applyBorder="1">
      <alignment vertical="center"/>
    </xf>
    <xf numFmtId="38" fontId="10" fillId="3" borderId="19" xfId="1" applyFont="1" applyFill="1" applyBorder="1" applyAlignment="1">
      <alignment vertical="center" wrapText="1"/>
    </xf>
    <xf numFmtId="38" fontId="10" fillId="3" borderId="17" xfId="1" applyFont="1" applyFill="1" applyBorder="1">
      <alignment vertical="center"/>
    </xf>
    <xf numFmtId="0" fontId="3" fillId="0" borderId="2" xfId="0" applyFont="1" applyBorder="1">
      <alignment vertical="center"/>
    </xf>
    <xf numFmtId="38" fontId="10" fillId="3" borderId="14" xfId="1" applyFont="1" applyFill="1" applyBorder="1">
      <alignment vertical="center"/>
    </xf>
    <xf numFmtId="38" fontId="10" fillId="3" borderId="15" xfId="1" applyFont="1" applyFill="1" applyBorder="1">
      <alignment vertical="center"/>
    </xf>
    <xf numFmtId="38" fontId="10" fillId="3" borderId="15" xfId="1" applyFont="1" applyFill="1" applyBorder="1" applyAlignment="1">
      <alignment vertical="center" wrapText="1"/>
    </xf>
    <xf numFmtId="38" fontId="10" fillId="3" borderId="16" xfId="1" applyFont="1" applyFill="1" applyBorder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0" fontId="9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400" b="1" i="0" u="none" strike="noStrike" baseline="0"/>
              <a:t>固定資産回転率</a:t>
            </a:r>
            <a:r>
              <a:rPr lang="ja-JP" altLang="en-US" b="1"/>
              <a:t>の推移</a:t>
            </a:r>
            <a:endParaRPr lang="ja-JP" b="1"/>
          </a:p>
        </c:rich>
      </c:tx>
      <c:layout>
        <c:manualLayout>
          <c:xMode val="edge"/>
          <c:yMode val="edge"/>
          <c:x val="0.37421628065890289"/>
          <c:y val="2.1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339473684210535E-2"/>
          <c:y val="0.15208250000000001"/>
          <c:w val="0.85842485380116962"/>
          <c:h val="0.6241816666666666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FATR!$A$21:$B$21</c:f>
              <c:strCache>
                <c:ptCount val="2"/>
                <c:pt idx="0">
                  <c:v>売上高</c:v>
                </c:pt>
                <c:pt idx="1">
                  <c:v>指数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FATR!$C$18:$H$18</c:f>
              <c:strCache>
                <c:ptCount val="6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</c:strCache>
            </c:strRef>
          </c:cat>
          <c:val>
            <c:numRef>
              <c:f>FATR!$C$21:$H$21</c:f>
              <c:numCache>
                <c:formatCode>#,##0.0;[Red]\-#,##0.0</c:formatCode>
                <c:ptCount val="6"/>
                <c:pt idx="0">
                  <c:v>100</c:v>
                </c:pt>
                <c:pt idx="1">
                  <c:v>112.06437674171023</c:v>
                </c:pt>
                <c:pt idx="2">
                  <c:v>121.38688081222406</c:v>
                </c:pt>
                <c:pt idx="3">
                  <c:v>124.7722567085199</c:v>
                </c:pt>
                <c:pt idx="4">
                  <c:v>121.98752622350253</c:v>
                </c:pt>
                <c:pt idx="5">
                  <c:v>152.11128549957729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8-4B07-AD03-FDF50CF8D426}"/>
            </c:ext>
          </c:extLst>
        </c:ser>
        <c:ser>
          <c:idx val="6"/>
          <c:order val="1"/>
          <c:tx>
            <c:strRef>
              <c:f>FATR!$A$22:$B$22</c:f>
              <c:strCache>
                <c:ptCount val="2"/>
                <c:pt idx="0">
                  <c:v>固定資産</c:v>
                </c:pt>
                <c:pt idx="1">
                  <c:v>指数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FATR!$C$18:$H$18</c:f>
              <c:strCache>
                <c:ptCount val="6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</c:strCache>
            </c:strRef>
          </c:cat>
          <c:val>
            <c:numRef>
              <c:f>FATR!$C$22:$H$22</c:f>
              <c:numCache>
                <c:formatCode>#,##0.0;[Red]\-#,##0.0</c:formatCode>
                <c:ptCount val="6"/>
                <c:pt idx="0">
                  <c:v>100</c:v>
                </c:pt>
                <c:pt idx="1">
                  <c:v>100.53439267560111</c:v>
                </c:pt>
                <c:pt idx="2">
                  <c:v>114.42001761993521</c:v>
                </c:pt>
                <c:pt idx="3">
                  <c:v>115.51863453013684</c:v>
                </c:pt>
                <c:pt idx="4">
                  <c:v>120.3257005319246</c:v>
                </c:pt>
                <c:pt idx="5">
                  <c:v>131.66083448957451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8-4B07-AD03-FDF50CF8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9042752"/>
        <c:axId val="395949984"/>
        <c:extLst/>
      </c:barChart>
      <c:lineChart>
        <c:grouping val="standard"/>
        <c:varyColors val="0"/>
        <c:ser>
          <c:idx val="7"/>
          <c:order val="2"/>
          <c:tx>
            <c:strRef>
              <c:f>FATR!$A$23:$B$23</c:f>
              <c:strCache>
                <c:ptCount val="2"/>
                <c:pt idx="0">
                  <c:v>固定資産回転率</c:v>
                </c:pt>
                <c:pt idx="1">
                  <c:v>回転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FATR!$C$18:$H$18</c:f>
              <c:strCache>
                <c:ptCount val="6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</c:v>
                </c:pt>
                <c:pt idx="4">
                  <c:v>FY20</c:v>
                </c:pt>
                <c:pt idx="5">
                  <c:v>FY21</c:v>
                </c:pt>
              </c:strCache>
            </c:strRef>
          </c:cat>
          <c:val>
            <c:numRef>
              <c:f>FATR!$C$23:$H$23</c:f>
              <c:numCache>
                <c:formatCode>#,##0.00_);[Red]\(#,##0.00\)</c:formatCode>
                <c:ptCount val="6"/>
                <c:pt idx="1">
                  <c:v>2.4513987215174837</c:v>
                </c:pt>
                <c:pt idx="2">
                  <c:v>2.4771975051393849</c:v>
                </c:pt>
                <c:pt idx="3">
                  <c:v>2.3803525860604555</c:v>
                </c:pt>
                <c:pt idx="4">
                  <c:v>2.2689515253902601</c:v>
                </c:pt>
                <c:pt idx="5">
                  <c:v>2.6480083125377942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F8-4B07-AD03-FDF50CF8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164608"/>
        <c:axId val="1407161696"/>
        <c:extLst/>
      </c:lineChart>
      <c:catAx>
        <c:axId val="14071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407161696"/>
        <c:crosses val="autoZero"/>
        <c:auto val="1"/>
        <c:lblAlgn val="ctr"/>
        <c:lblOffset val="100"/>
        <c:noMultiLvlLbl val="0"/>
      </c:catAx>
      <c:valAx>
        <c:axId val="14071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（回転）</a:t>
                </a:r>
              </a:p>
            </c:rich>
          </c:tx>
          <c:layout>
            <c:manualLayout>
              <c:xMode val="edge"/>
              <c:yMode val="edge"/>
              <c:x val="0"/>
              <c:y val="5.62827777777777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.0_ ;[Red]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407164608"/>
        <c:crosses val="autoZero"/>
        <c:crossBetween val="between"/>
      </c:valAx>
      <c:valAx>
        <c:axId val="39594998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（指数）</a:t>
                </a:r>
              </a:p>
            </c:rich>
          </c:tx>
          <c:layout>
            <c:manualLayout>
              <c:xMode val="edge"/>
              <c:yMode val="edge"/>
              <c:x val="0.91227562844390164"/>
              <c:y val="4.92272222222222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969042752"/>
        <c:crosses val="max"/>
        <c:crossBetween val="between"/>
      </c:valAx>
      <c:catAx>
        <c:axId val="196904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594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7.2906725146198836E-2"/>
          <c:y val="0.86195388888888891"/>
          <c:w val="0.84675950292397661"/>
          <c:h val="0.1168794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52384</xdr:colOff>
      <xdr:row>26</xdr:row>
      <xdr:rowOff>71437</xdr:rowOff>
    </xdr:from>
    <xdr:to>
      <xdr:col>8</xdr:col>
      <xdr:colOff>339184</xdr:colOff>
      <xdr:row>45</xdr:row>
      <xdr:rowOff>51937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C74089-04F5-4B58-9015-469CEDCFD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77C3-BE44-4F8A-A2CE-D7E981FE6C01}">
  <dimension ref="A1:J46"/>
  <sheetViews>
    <sheetView showGridLines="0" tabSelected="1" workbookViewId="0">
      <selection activeCell="A5" sqref="A5"/>
    </sheetView>
  </sheetViews>
  <sheetFormatPr defaultColWidth="0" defaultRowHeight="15" zeroHeight="1" x14ac:dyDescent="0.45"/>
  <cols>
    <col min="1" max="9" width="9.609375" style="7" customWidth="1"/>
    <col min="10" max="10" width="8.609375" style="7" customWidth="1"/>
    <col min="11" max="16384" width="8.88671875" style="7" hidden="1"/>
  </cols>
  <sheetData>
    <row r="1" spans="1:10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45">
      <c r="A2" s="1" t="s">
        <v>20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45">
      <c r="A3" s="1" t="s">
        <v>17</v>
      </c>
      <c r="B3" s="1"/>
      <c r="C3" s="1"/>
      <c r="D3" s="1"/>
      <c r="E3" s="1"/>
      <c r="F3" s="1"/>
      <c r="G3" s="1"/>
      <c r="H3" s="1"/>
      <c r="I3" s="1"/>
      <c r="J3" s="2"/>
    </row>
    <row r="4" spans="1:10" x14ac:dyDescent="0.45">
      <c r="A4" s="1" t="s">
        <v>1</v>
      </c>
      <c r="B4" s="1"/>
      <c r="C4" s="1"/>
      <c r="D4" s="1"/>
      <c r="E4" s="1"/>
      <c r="F4" s="1"/>
      <c r="G4" s="1"/>
      <c r="H4" s="1"/>
      <c r="I4" s="1"/>
      <c r="J4" s="2"/>
    </row>
    <row r="5" spans="1:10" x14ac:dyDescent="0.45"/>
    <row r="6" spans="1:10" x14ac:dyDescent="0.45">
      <c r="A6" s="3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45"/>
    <row r="8" spans="1:10" ht="15.4" thickBot="1" x14ac:dyDescent="0.5">
      <c r="A8" s="6" t="s">
        <v>3</v>
      </c>
      <c r="B8" s="6"/>
    </row>
    <row r="9" spans="1:10" x14ac:dyDescent="0.45">
      <c r="A9" s="7" t="s">
        <v>4</v>
      </c>
      <c r="B9" s="7" t="s">
        <v>5</v>
      </c>
      <c r="C9" s="8" t="s">
        <v>6</v>
      </c>
      <c r="D9" s="9" t="s">
        <v>7</v>
      </c>
      <c r="E9" s="9" t="s">
        <v>8</v>
      </c>
      <c r="F9" s="9" t="s">
        <v>9</v>
      </c>
      <c r="G9" s="9" t="s">
        <v>10</v>
      </c>
      <c r="H9" s="10" t="s">
        <v>11</v>
      </c>
    </row>
    <row r="10" spans="1:10" x14ac:dyDescent="0.45">
      <c r="A10" s="12" t="s">
        <v>14</v>
      </c>
      <c r="B10" s="11" t="s">
        <v>12</v>
      </c>
      <c r="C10" s="18">
        <v>2043968</v>
      </c>
      <c r="D10" s="19">
        <v>2290560</v>
      </c>
      <c r="E10" s="20">
        <v>2481109</v>
      </c>
      <c r="F10" s="20">
        <v>2550305</v>
      </c>
      <c r="G10" s="19">
        <v>2493386</v>
      </c>
      <c r="H10" s="21">
        <v>3109106</v>
      </c>
    </row>
    <row r="11" spans="1:10" x14ac:dyDescent="0.45">
      <c r="A11" s="40" t="s">
        <v>23</v>
      </c>
      <c r="B11" s="30" t="s">
        <v>12</v>
      </c>
      <c r="C11" s="31">
        <v>424527</v>
      </c>
      <c r="D11" s="32">
        <v>454834</v>
      </c>
      <c r="E11" s="33">
        <v>482962</v>
      </c>
      <c r="F11" s="33">
        <v>579980</v>
      </c>
      <c r="G11" s="32">
        <v>647410</v>
      </c>
      <c r="H11" s="34">
        <v>743364</v>
      </c>
    </row>
    <row r="12" spans="1:10" x14ac:dyDescent="0.45">
      <c r="A12" s="12" t="s">
        <v>24</v>
      </c>
      <c r="B12" s="11" t="s">
        <v>12</v>
      </c>
      <c r="C12" s="18">
        <v>29591</v>
      </c>
      <c r="D12" s="19">
        <v>34014</v>
      </c>
      <c r="E12" s="20">
        <v>34823</v>
      </c>
      <c r="F12" s="20">
        <v>46119</v>
      </c>
      <c r="G12" s="19">
        <v>68857</v>
      </c>
      <c r="H12" s="21">
        <v>94706</v>
      </c>
    </row>
    <row r="13" spans="1:10" ht="15.4" thickBot="1" x14ac:dyDescent="0.5">
      <c r="A13" s="41" t="s">
        <v>25</v>
      </c>
      <c r="B13" s="35" t="s">
        <v>12</v>
      </c>
      <c r="C13" s="36">
        <v>536963</v>
      </c>
      <c r="D13" s="37">
        <v>516059</v>
      </c>
      <c r="E13" s="38">
        <v>618140</v>
      </c>
      <c r="F13" s="38">
        <v>542656</v>
      </c>
      <c r="G13" s="37">
        <v>542761</v>
      </c>
      <c r="H13" s="39">
        <v>578288</v>
      </c>
    </row>
    <row r="14" spans="1:10" x14ac:dyDescent="0.45">
      <c r="C14" s="7" t="s">
        <v>13</v>
      </c>
    </row>
    <row r="15" spans="1:10" x14ac:dyDescent="0.45"/>
    <row r="16" spans="1:10" x14ac:dyDescent="0.45">
      <c r="A16" s="4" t="s">
        <v>21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5">
      <c r="C17" s="6"/>
      <c r="D17" s="6"/>
      <c r="E17" s="6"/>
      <c r="F17" s="6"/>
      <c r="G17" s="6"/>
      <c r="H17" s="6"/>
    </row>
    <row r="18" spans="1:10" x14ac:dyDescent="0.45">
      <c r="A18" s="6"/>
      <c r="B18" s="6"/>
      <c r="C18" s="13" t="str">
        <f t="shared" ref="C18:H18" si="0">C9</f>
        <v>FY16</v>
      </c>
      <c r="D18" s="13" t="str">
        <f t="shared" si="0"/>
        <v>FY17</v>
      </c>
      <c r="E18" s="13" t="str">
        <f t="shared" si="0"/>
        <v>FY18</v>
      </c>
      <c r="F18" s="13" t="str">
        <f t="shared" si="0"/>
        <v>FY19</v>
      </c>
      <c r="G18" s="13" t="str">
        <f t="shared" si="0"/>
        <v>FY20</v>
      </c>
      <c r="H18" s="13" t="str">
        <f t="shared" si="0"/>
        <v>FY21</v>
      </c>
    </row>
    <row r="19" spans="1:10" x14ac:dyDescent="0.45">
      <c r="A19" s="14" t="s">
        <v>16</v>
      </c>
      <c r="B19" s="14" t="s">
        <v>15</v>
      </c>
      <c r="C19" s="15">
        <f t="shared" ref="C19:H19" si="1">C10/100</f>
        <v>20439.68</v>
      </c>
      <c r="D19" s="15">
        <f t="shared" si="1"/>
        <v>22905.599999999999</v>
      </c>
      <c r="E19" s="15">
        <f t="shared" si="1"/>
        <v>24811.09</v>
      </c>
      <c r="F19" s="15">
        <f t="shared" si="1"/>
        <v>25503.05</v>
      </c>
      <c r="G19" s="15">
        <f t="shared" si="1"/>
        <v>24933.86</v>
      </c>
      <c r="H19" s="15">
        <f t="shared" si="1"/>
        <v>31091.06</v>
      </c>
    </row>
    <row r="20" spans="1:10" x14ac:dyDescent="0.45">
      <c r="A20" s="16" t="s">
        <v>26</v>
      </c>
      <c r="B20" s="16" t="s">
        <v>15</v>
      </c>
      <c r="C20" s="17">
        <f>SUM(C11,-C12,C13)/100</f>
        <v>9318.99</v>
      </c>
      <c r="D20" s="17">
        <f>SUM(D11,-D12,D13)/100</f>
        <v>9368.7900000000009</v>
      </c>
      <c r="E20" s="17">
        <f t="shared" ref="E20:H20" si="2">SUM(E11,-E12,E13)/100</f>
        <v>10662.79</v>
      </c>
      <c r="F20" s="17">
        <f t="shared" si="2"/>
        <v>10765.17</v>
      </c>
      <c r="G20" s="17">
        <f t="shared" si="2"/>
        <v>11213.14</v>
      </c>
      <c r="H20" s="17">
        <f t="shared" si="2"/>
        <v>12269.46</v>
      </c>
    </row>
    <row r="21" spans="1:10" x14ac:dyDescent="0.45">
      <c r="A21" s="27" t="str">
        <f>A19</f>
        <v>売上高</v>
      </c>
      <c r="B21" s="28" t="s">
        <v>18</v>
      </c>
      <c r="C21" s="29">
        <f>C19/$C19*100</f>
        <v>100</v>
      </c>
      <c r="D21" s="29">
        <f>D19/$C19*100</f>
        <v>112.06437674171023</v>
      </c>
      <c r="E21" s="29">
        <f t="shared" ref="E21:H21" si="3">E19/$C19*100</f>
        <v>121.38688081222406</v>
      </c>
      <c r="F21" s="29">
        <f t="shared" si="3"/>
        <v>124.7722567085199</v>
      </c>
      <c r="G21" s="29">
        <f t="shared" si="3"/>
        <v>121.98752622350253</v>
      </c>
      <c r="H21" s="29">
        <f t="shared" si="3"/>
        <v>152.11128549957729</v>
      </c>
    </row>
    <row r="22" spans="1:10" x14ac:dyDescent="0.45">
      <c r="A22" s="24" t="str">
        <f>A20</f>
        <v>固定資産</v>
      </c>
      <c r="B22" s="25" t="s">
        <v>18</v>
      </c>
      <c r="C22" s="26">
        <f>C20/$C20*100</f>
        <v>100</v>
      </c>
      <c r="D22" s="26">
        <f t="shared" ref="D22:G22" si="4">D20/$C20*100</f>
        <v>100.53439267560111</v>
      </c>
      <c r="E22" s="26">
        <f t="shared" si="4"/>
        <v>114.42001761993521</v>
      </c>
      <c r="F22" s="26">
        <f t="shared" si="4"/>
        <v>115.51863453013684</v>
      </c>
      <c r="G22" s="26">
        <f t="shared" si="4"/>
        <v>120.3257005319246</v>
      </c>
      <c r="H22" s="26">
        <f>H20/$C20*100</f>
        <v>131.66083448957451</v>
      </c>
    </row>
    <row r="23" spans="1:10" ht="24" x14ac:dyDescent="0.45">
      <c r="A23" s="24" t="s">
        <v>27</v>
      </c>
      <c r="B23" s="25" t="s">
        <v>28</v>
      </c>
      <c r="C23" s="26"/>
      <c r="D23" s="42">
        <f>D19/(SUM(C20:D20)/2)</f>
        <v>2.4513987215174837</v>
      </c>
      <c r="E23" s="42">
        <f t="shared" ref="E23:H23" si="5">E19/(SUM(D20:E20)/2)</f>
        <v>2.4771975051393849</v>
      </c>
      <c r="F23" s="42">
        <f t="shared" si="5"/>
        <v>2.3803525860604555</v>
      </c>
      <c r="G23" s="42">
        <f t="shared" si="5"/>
        <v>2.2689515253902601</v>
      </c>
      <c r="H23" s="42">
        <f t="shared" si="5"/>
        <v>2.6480083125377942</v>
      </c>
    </row>
    <row r="24" spans="1:10" x14ac:dyDescent="0.45">
      <c r="A24" s="23" t="s">
        <v>19</v>
      </c>
      <c r="C24" s="22"/>
      <c r="D24" s="22"/>
      <c r="E24" s="22"/>
      <c r="F24" s="22"/>
      <c r="G24" s="22"/>
      <c r="H24" s="22"/>
    </row>
    <row r="25" spans="1:10" x14ac:dyDescent="0.45">
      <c r="A25" s="5"/>
      <c r="C25" s="22"/>
      <c r="D25" s="22"/>
      <c r="E25" s="22"/>
      <c r="F25" s="22"/>
      <c r="G25" s="22"/>
      <c r="H25" s="22"/>
    </row>
    <row r="26" spans="1:10" x14ac:dyDescent="0.45">
      <c r="A26" s="4" t="s">
        <v>22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5"/>
    <row r="28" spans="1:10" x14ac:dyDescent="0.45"/>
    <row r="29" spans="1:10" x14ac:dyDescent="0.45"/>
    <row r="30" spans="1:10" x14ac:dyDescent="0.45"/>
    <row r="31" spans="1:10" x14ac:dyDescent="0.45"/>
    <row r="32" spans="1:10" x14ac:dyDescent="0.45"/>
    <row r="33" x14ac:dyDescent="0.45"/>
    <row r="34" x14ac:dyDescent="0.45"/>
    <row r="35" x14ac:dyDescent="0.45"/>
    <row r="36" x14ac:dyDescent="0.45"/>
    <row r="37" x14ac:dyDescent="0.45"/>
    <row r="38" x14ac:dyDescent="0.45"/>
    <row r="39" x14ac:dyDescent="0.45"/>
    <row r="40" x14ac:dyDescent="0.45"/>
    <row r="41" x14ac:dyDescent="0.45"/>
    <row r="42" x14ac:dyDescent="0.45"/>
    <row r="43" x14ac:dyDescent="0.45"/>
    <row r="44" x14ac:dyDescent="0.45"/>
    <row r="45" x14ac:dyDescent="0.45"/>
    <row r="46" x14ac:dyDescent="0.45"/>
  </sheetData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1DF84A04-BAD1-453F-AF6B-6E62C0B08210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FATR!C13:H13</xm:f>
              <xm:sqref>I13</xm:sqref>
            </x14:sparkline>
          </x14:sparklines>
        </x14:sparklineGroup>
        <x14:sparklineGroup displayEmptyCellsAs="gap" high="1" low="1" xr2:uid="{B3F9DA7B-FD83-44F8-ABEE-9C300DD39F0B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FATR!C10:H10</xm:f>
              <xm:sqref>I10</xm:sqref>
            </x14:sparkline>
          </x14:sparklines>
        </x14:sparklineGroup>
        <x14:sparklineGroup displayEmptyCellsAs="gap" high="1" low="1" xr2:uid="{7D96E55C-B469-4812-BEDD-56207B99EC6D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FATR!C11:H11</xm:f>
              <xm:sqref>I11</xm:sqref>
            </x14:sparkline>
          </x14:sparklines>
        </x14:sparklineGroup>
        <x14:sparklineGroup displayEmptyCellsAs="gap" high="1" low="1" xr2:uid="{53C7693A-26EA-4E0A-9419-EDCDA2586161}">
          <x14:colorSeries theme="3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FATR!C12:H12</xm:f>
              <xm:sqref>I12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FATR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2022-12-17T10:01:36Z</dcterms:created>
  <dcterms:modified xsi:type="dcterms:W3CDTF">2023-01-31T03:55:27Z</dcterms:modified>
</cp:coreProperties>
</file>