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3" documentId="8_{4165C8FE-320E-4698-8BEE-EDFF6D8245CD}" xr6:coauthVersionLast="47" xr6:coauthVersionMax="47" xr10:uidLastSave="{51B38835-6F5B-4815-866C-4494BD71AA78}"/>
  <bookViews>
    <workbookView xWindow="-98" yWindow="-98" windowWidth="20715" windowHeight="13155" xr2:uid="{F0365B5C-8FC7-4E81-8465-7077C0B2E864}"/>
  </bookViews>
  <sheets>
    <sheet name="IBDR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1" l="1"/>
  <c r="C28" i="21"/>
  <c r="D27" i="21"/>
  <c r="C27" i="21"/>
  <c r="D26" i="21"/>
  <c r="E26" i="21"/>
  <c r="F26" i="21"/>
  <c r="G26" i="21"/>
  <c r="H26" i="21"/>
  <c r="C26" i="21"/>
  <c r="H25" i="21"/>
  <c r="D25" i="21"/>
  <c r="E25" i="21"/>
  <c r="F25" i="21"/>
  <c r="G25" i="21"/>
  <c r="C25" i="21"/>
  <c r="H24" i="21"/>
  <c r="C24" i="21"/>
  <c r="A28" i="21"/>
  <c r="A27" i="21"/>
  <c r="G24" i="21"/>
  <c r="F24" i="21"/>
  <c r="E24" i="21"/>
  <c r="D24" i="21"/>
  <c r="H23" i="21"/>
  <c r="G23" i="21"/>
  <c r="F23" i="21"/>
  <c r="E23" i="21"/>
  <c r="D23" i="21"/>
  <c r="C23" i="21"/>
  <c r="G28" i="21" l="1"/>
  <c r="E28" i="21"/>
  <c r="H28" i="21"/>
  <c r="F28" i="21"/>
  <c r="G27" i="21"/>
  <c r="H27" i="21"/>
  <c r="F27" i="21"/>
  <c r="E27" i="21"/>
</calcChain>
</file>

<file path=xl/sharedStrings.xml><?xml version="1.0" encoding="utf-8"?>
<sst xmlns="http://schemas.openxmlformats.org/spreadsheetml/2006/main" count="44" uniqueCount="34">
  <si>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</si>
  <si>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</si>
  <si>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</si>
  <si>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有利子負債</t>
    <rPh sb="0" eb="5">
      <t>ユウリシフサイ</t>
    </rPh>
    <phoneticPr fontId="2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</si>
  <si>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</si>
  <si>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</si>
  <si>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</si>
  <si>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</si>
  <si>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</si>
  <si>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</si>
  <si>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</si>
  <si>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</si>
  <si>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</si>
  <si>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</si>
  <si>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</si>
  <si>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倍</t>
    <rPh sb="0" eb="1">
      <t>バイ</t>
    </rPh>
    <phoneticPr fontId="5"/>
  </si>
  <si>
    <t>減価償却費</t>
    <rPh sb="0" eb="5">
      <t>ゲンカショウキャクヒ</t>
    </rPh>
    <phoneticPr fontId="2"/>
  </si>
  <si>
    <t>指数</t>
    <rPh sb="0" eb="2">
      <t>シスウ</t>
    </rPh>
    <phoneticPr fontId="2"/>
  </si>
  <si>
    <t>営業利益</t>
    <rPh sb="0" eb="4">
      <t>エイギョウリエキ</t>
    </rPh>
    <phoneticPr fontId="2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</si>
  <si>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</si>
  <si>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有利子負債倍率</t>
    <rPh sb="0" eb="1">
      <t>ユウ</t>
    </rPh>
    <rPh sb="1" eb="3">
      <t>リシ</t>
    </rPh>
    <rPh sb="3" eb="5">
      <t>フサイ</t>
    </rPh>
    <rPh sb="5" eb="7">
      <t>バイリツ</t>
    </rPh>
    <phoneticPr fontId="5"/>
  </si>
  <si>
    <t>サンプル_セブン＆アイ・ホールディングス</t>
    <phoneticPr fontId="4"/>
  </si>
  <si>
    <t>※FY16=2016年度＝2017年2月期</t>
    <rPh sb="17" eb="18">
      <t>ネン</t>
    </rPh>
    <rPh sb="19" eb="21">
      <t>ガツキ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</si>
  <si>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</si>
  <si>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１年内償還社債</t>
    <phoneticPr fontId="2"/>
  </si>
  <si>
    <t>１年内返済長期借入金</t>
    <phoneticPr fontId="2"/>
  </si>
  <si>
    <t>社債</t>
    <phoneticPr fontId="2"/>
  </si>
  <si>
    <t>長期借入金</t>
    <phoneticPr fontId="2"/>
  </si>
  <si>
    <t>減損損失</t>
    <phoneticPr fontId="2"/>
  </si>
  <si>
    <t>のれん償却額</t>
    <phoneticPr fontId="2"/>
  </si>
  <si>
    <t>グロスCF</t>
    <phoneticPr fontId="2"/>
  </si>
  <si>
    <t>有利子負債倍率</t>
    <rPh sb="0" eb="1">
      <t>ユウ</t>
    </rPh>
    <rPh sb="1" eb="3">
      <t>リシ</t>
    </rPh>
    <rPh sb="3" eb="5">
      <t>フサイ</t>
    </rPh>
    <rPh sb="5" eb="7">
      <t>バイリツ</t>
    </rPh>
    <phoneticPr fontId="2"/>
  </si>
  <si>
    <t>有利子負債倍率の計算</t>
    <rPh sb="0" eb="1">
      <t>ユウ</t>
    </rPh>
    <rPh sb="1" eb="3">
      <t>リシ</t>
    </rPh>
    <rPh sb="3" eb="5">
      <t>フサイ</t>
    </rPh>
    <rPh sb="5" eb="7">
      <t>バイリツ</t>
    </rPh>
    <rPh sb="8" eb="10">
      <t>ケイサン</t>
    </rPh>
    <phoneticPr fontId="5"/>
  </si>
  <si>
    <t>有利子負債倍率の推移</t>
    <rPh sb="0" eb="1">
      <t>ユウ</t>
    </rPh>
    <rPh sb="1" eb="3">
      <t>リシ</t>
    </rPh>
    <rPh sb="3" eb="5">
      <t>フサイ</t>
    </rPh>
    <rPh sb="5" eb="7">
      <t>バイリツ</t>
    </rPh>
    <rPh sb="8" eb="10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</si>
</sst>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8" xfId="1" applyFont="1" applyFill="1" applyBorder="1" applyAlignment="1">
      <alignment vertical="center" wrapText="1"/>
    </xf>
    <xf numFmtId="38" fontId="8" fillId="3" borderId="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0" xfId="1" applyFont="1" applyFill="1" applyBorder="1" applyAlignment="1">
      <alignment vertical="center" wrapText="1"/>
    </xf>
    <xf numFmtId="38" fontId="8" fillId="3" borderId="11" xfId="1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9" fillId="0" borderId="0" xfId="1" applyNumberFormat="1" applyFont="1" applyBorder="1">
      <alignment vertical="center"/>
    </xf>
    <xf numFmtId="40" fontId="9" fillId="0" borderId="3" xfId="1" applyNumberFormat="1" applyFont="1" applyBorder="1">
      <alignment vertical="center"/>
    </xf>
    <xf numFmtId="0" fontId="10" fillId="0" borderId="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i="0" u="none" strike="noStrike" baseline="0"/>
              <a:t>有利子負債倍率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36307587719298245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382927777777778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IBDR!$A$27:$B$27</c:f>
              <c:strCache>
                <c:ptCount val="2"/>
                <c:pt idx="0">
                  <c:v>有利子負債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IBDR!$C$23:$H$23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IBDR!$C$27:$H$27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93.759770030529694</c:v>
                </c:pt>
                <c:pt idx="2">
                  <c:v>105.40779237129311</c:v>
                </c:pt>
                <c:pt idx="3">
                  <c:v>93.750232477846637</c:v>
                </c:pt>
                <c:pt idx="4">
                  <c:v>167.97623623373488</c:v>
                </c:pt>
                <c:pt idx="5">
                  <c:v>276.46799626509437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2-4262-B87D-1D9E1C77FDAD}"/>
            </c:ext>
          </c:extLst>
        </c:ser>
        <c:ser>
          <c:idx val="2"/>
          <c:order val="2"/>
          <c:tx>
            <c:strRef>
              <c:f>IBDR!$A$28:$B$28</c:f>
              <c:strCache>
                <c:ptCount val="2"/>
                <c:pt idx="0">
                  <c:v>グロスCF</c:v>
                </c:pt>
                <c:pt idx="1">
                  <c:v>指数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IBDR!$C$23:$H$23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IBDR!$C$28:$H$28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103.3598502982249</c:v>
                </c:pt>
                <c:pt idx="2">
                  <c:v>104.35703756949972</c:v>
                </c:pt>
                <c:pt idx="3">
                  <c:v>103.28258392713971</c:v>
                </c:pt>
                <c:pt idx="4">
                  <c:v>96.380266954584542</c:v>
                </c:pt>
                <c:pt idx="5">
                  <c:v>113.39167356631594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2-4262-B87D-1D9E1C77F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091184"/>
        <c:axId val="1517089520"/>
        <c:extLst/>
      </c:barChart>
      <c:lineChart>
        <c:grouping val="standard"/>
        <c:varyColors val="0"/>
        <c:ser>
          <c:idx val="5"/>
          <c:order val="0"/>
          <c:tx>
            <c:strRef>
              <c:f>IBDR!$A$26:$B$26</c:f>
              <c:strCache>
                <c:ptCount val="2"/>
                <c:pt idx="0">
                  <c:v>有利子負債倍率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IBDR!$C$23:$H$23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IBDR!$C$26:$H$26</c:f>
              <c:numCache>
                <c:formatCode>#,##0.00_);[Red]\(#,##0.00\)</c:formatCode>
                <c:ptCount val="6"/>
                <c:pt idx="0">
                  <c:v>1.5256645126179915</c:v>
                </c:pt>
                <c:pt idx="1">
                  <c:v>1.3839605362630805</c:v>
                </c:pt>
                <c:pt idx="2">
                  <c:v>1.541026191618236</c:v>
                </c:pt>
                <c:pt idx="3">
                  <c:v>1.3848549997745818</c:v>
                </c:pt>
                <c:pt idx="4">
                  <c:v>2.6590026224528467</c:v>
                </c:pt>
                <c:pt idx="5">
                  <c:v>3.7198270164834817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2122-4262-B87D-1D9E1C77F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49456"/>
        <c:axId val="788048624"/>
      </c:lineChart>
      <c:valAx>
        <c:axId val="1517089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3494152046783639E-4"/>
              <c:y val="4.92272222222222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91184"/>
        <c:crosses val="max"/>
        <c:crossBetween val="between"/>
      </c:valAx>
      <c:catAx>
        <c:axId val="15170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89520"/>
        <c:crosses val="autoZero"/>
        <c:auto val="1"/>
        <c:lblAlgn val="ctr"/>
        <c:lblOffset val="100"/>
        <c:noMultiLvlLbl val="0"/>
      </c:catAx>
      <c:valAx>
        <c:axId val="7880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165204678362577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8049456"/>
        <c:crosses val="autoZero"/>
        <c:crossBetween val="between"/>
      </c:valAx>
      <c:catAx>
        <c:axId val="78804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0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8.0333625730994146E-2"/>
          <c:y val="0.88664833333333337"/>
          <c:w val="0.80425906432748551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31</xdr:row>
      <xdr:rowOff>71437</xdr:rowOff>
    </xdr:from>
    <xdr:to>
      <xdr:col>8</xdr:col>
      <xdr:colOff>301084</xdr:colOff>
      <xdr:row>50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6D3152-0900-4FE6-ACE4-9E84B4A39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BA25-8B00-42EF-A01A-E223B5F22BCD}">
  <dimension ref="A1:J52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8" customWidth="1"/>
    <col min="10" max="10" width="8.609375" style="8" customWidth="1"/>
    <col min="11" max="16384" width="8.88671875" style="8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21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7" t="s">
        <v>4</v>
      </c>
      <c r="B8" s="7"/>
    </row>
    <row r="9" spans="1:10" x14ac:dyDescent="0.45">
      <c r="A9" s="8" t="s">
        <v>5</v>
      </c>
      <c r="B9" s="8" t="s">
        <v>6</v>
      </c>
      <c r="C9" s="9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1" t="s">
        <v>12</v>
      </c>
    </row>
    <row r="10" spans="1:10" x14ac:dyDescent="0.45">
      <c r="A10" s="13" t="s">
        <v>23</v>
      </c>
      <c r="B10" s="12" t="s">
        <v>13</v>
      </c>
      <c r="C10" s="21">
        <v>150376</v>
      </c>
      <c r="D10" s="22">
        <v>127255</v>
      </c>
      <c r="E10" s="23">
        <v>143160</v>
      </c>
      <c r="F10" s="23">
        <v>129456</v>
      </c>
      <c r="G10" s="22">
        <v>619953</v>
      </c>
      <c r="H10" s="24">
        <v>140146</v>
      </c>
    </row>
    <row r="11" spans="1:10" x14ac:dyDescent="0.45">
      <c r="A11" s="39" t="s">
        <v>24</v>
      </c>
      <c r="B11" s="12" t="s">
        <v>13</v>
      </c>
      <c r="C11" s="21">
        <v>50000</v>
      </c>
      <c r="D11" s="22">
        <v>74999</v>
      </c>
      <c r="E11" s="23">
        <v>50000</v>
      </c>
      <c r="F11" s="23">
        <v>80000</v>
      </c>
      <c r="G11" s="22">
        <v>66917</v>
      </c>
      <c r="H11" s="24">
        <v>60000</v>
      </c>
    </row>
    <row r="12" spans="1:10" ht="24" x14ac:dyDescent="0.45">
      <c r="A12" s="6" t="s">
        <v>25</v>
      </c>
      <c r="B12" s="12" t="s">
        <v>13</v>
      </c>
      <c r="C12" s="21">
        <v>64301</v>
      </c>
      <c r="D12" s="22">
        <v>82656</v>
      </c>
      <c r="E12" s="23">
        <v>106688</v>
      </c>
      <c r="F12" s="23">
        <v>88437</v>
      </c>
      <c r="G12" s="22">
        <v>146747</v>
      </c>
      <c r="H12" s="24">
        <v>121280</v>
      </c>
    </row>
    <row r="13" spans="1:10" x14ac:dyDescent="0.45">
      <c r="A13" s="13" t="s">
        <v>26</v>
      </c>
      <c r="B13" s="12" t="s">
        <v>13</v>
      </c>
      <c r="C13" s="21">
        <v>349996</v>
      </c>
      <c r="D13" s="22">
        <v>305000</v>
      </c>
      <c r="E13" s="23">
        <v>361914</v>
      </c>
      <c r="F13" s="23">
        <v>281915</v>
      </c>
      <c r="G13" s="22">
        <v>565000</v>
      </c>
      <c r="H13" s="24">
        <v>1582906</v>
      </c>
    </row>
    <row r="14" spans="1:10" x14ac:dyDescent="0.45">
      <c r="A14" s="13" t="s">
        <v>27</v>
      </c>
      <c r="B14" s="12" t="s">
        <v>13</v>
      </c>
      <c r="C14" s="21">
        <v>433814</v>
      </c>
      <c r="D14" s="22">
        <v>393149</v>
      </c>
      <c r="E14" s="23">
        <v>443425</v>
      </c>
      <c r="F14" s="23">
        <v>403151</v>
      </c>
      <c r="G14" s="22">
        <v>362592</v>
      </c>
      <c r="H14" s="24">
        <v>994399</v>
      </c>
    </row>
    <row r="15" spans="1:10" x14ac:dyDescent="0.45">
      <c r="A15" s="13" t="s">
        <v>18</v>
      </c>
      <c r="B15" s="12" t="s">
        <v>13</v>
      </c>
      <c r="C15" s="21">
        <v>364573</v>
      </c>
      <c r="D15" s="22">
        <v>391657</v>
      </c>
      <c r="E15" s="23">
        <v>411596</v>
      </c>
      <c r="F15" s="23">
        <v>424266</v>
      </c>
      <c r="G15" s="22">
        <v>366329</v>
      </c>
      <c r="H15" s="24">
        <v>387653</v>
      </c>
    </row>
    <row r="16" spans="1:10" x14ac:dyDescent="0.45">
      <c r="A16" s="13" t="s">
        <v>16</v>
      </c>
      <c r="B16" s="12" t="s">
        <v>13</v>
      </c>
      <c r="C16" s="21">
        <v>207483</v>
      </c>
      <c r="D16" s="22">
        <v>213167</v>
      </c>
      <c r="E16" s="23">
        <v>221133</v>
      </c>
      <c r="F16" s="23">
        <v>226475</v>
      </c>
      <c r="G16" s="22">
        <v>235504</v>
      </c>
      <c r="H16" s="24">
        <v>292561</v>
      </c>
    </row>
    <row r="17" spans="1:10" x14ac:dyDescent="0.45">
      <c r="A17" s="13" t="s">
        <v>28</v>
      </c>
      <c r="B17" s="12" t="s">
        <v>13</v>
      </c>
      <c r="C17" s="21">
        <v>59719</v>
      </c>
      <c r="D17" s="22">
        <v>88879</v>
      </c>
      <c r="E17" s="23">
        <v>57368</v>
      </c>
      <c r="F17" s="23">
        <v>35477</v>
      </c>
      <c r="G17" s="22">
        <v>35484</v>
      </c>
      <c r="H17" s="24">
        <v>27775</v>
      </c>
    </row>
    <row r="18" spans="1:10" ht="15.4" thickBot="1" x14ac:dyDescent="0.5">
      <c r="A18" s="14" t="s">
        <v>29</v>
      </c>
      <c r="B18" s="15" t="s">
        <v>13</v>
      </c>
      <c r="C18" s="25">
        <v>55458</v>
      </c>
      <c r="D18" s="26">
        <v>16620</v>
      </c>
      <c r="E18" s="27">
        <v>27079</v>
      </c>
      <c r="F18" s="27">
        <v>23574</v>
      </c>
      <c r="G18" s="26">
        <v>25040</v>
      </c>
      <c r="H18" s="28">
        <v>71276</v>
      </c>
    </row>
    <row r="19" spans="1:10" x14ac:dyDescent="0.45">
      <c r="C19" s="8" t="s">
        <v>22</v>
      </c>
    </row>
    <row r="20" spans="1:10" x14ac:dyDescent="0.45"/>
    <row r="21" spans="1:10" x14ac:dyDescent="0.45">
      <c r="A21" s="4" t="s">
        <v>32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45">
      <c r="C22" s="7"/>
      <c r="D22" s="7"/>
      <c r="E22" s="7"/>
      <c r="F22" s="7"/>
      <c r="G22" s="7"/>
      <c r="H22" s="7"/>
    </row>
    <row r="23" spans="1:10" x14ac:dyDescent="0.45">
      <c r="A23" s="7"/>
      <c r="B23" s="7"/>
      <c r="C23" s="16" t="str">
        <f t="shared" ref="C23:H23" si="0">C9</f>
        <v>FY16</v>
      </c>
      <c r="D23" s="16" t="str">
        <f t="shared" si="0"/>
        <v>FY17</v>
      </c>
      <c r="E23" s="16" t="str">
        <f t="shared" si="0"/>
        <v>FY18</v>
      </c>
      <c r="F23" s="16" t="str">
        <f t="shared" si="0"/>
        <v>FY19</v>
      </c>
      <c r="G23" s="16" t="str">
        <f t="shared" si="0"/>
        <v>FY20</v>
      </c>
      <c r="H23" s="16" t="str">
        <f t="shared" si="0"/>
        <v>FY21</v>
      </c>
    </row>
    <row r="24" spans="1:10" x14ac:dyDescent="0.45">
      <c r="A24" s="17" t="s">
        <v>3</v>
      </c>
      <c r="B24" s="17" t="s">
        <v>14</v>
      </c>
      <c r="C24" s="18">
        <f>SUM(C10:C14)/100</f>
        <v>10484.870000000001</v>
      </c>
      <c r="D24" s="18">
        <f t="shared" ref="D24:G24" si="1">SUM(D10:D14)/100</f>
        <v>9830.59</v>
      </c>
      <c r="E24" s="18">
        <f t="shared" si="1"/>
        <v>11051.87</v>
      </c>
      <c r="F24" s="18">
        <f t="shared" si="1"/>
        <v>9829.59</v>
      </c>
      <c r="G24" s="18">
        <f t="shared" si="1"/>
        <v>17612.09</v>
      </c>
      <c r="H24" s="18">
        <f>SUM(H10:H14)/100</f>
        <v>28987.31</v>
      </c>
    </row>
    <row r="25" spans="1:10" x14ac:dyDescent="0.45">
      <c r="A25" s="29" t="s">
        <v>30</v>
      </c>
      <c r="B25" s="29" t="s">
        <v>14</v>
      </c>
      <c r="C25" s="30">
        <f>SUM(C15:C18)/100</f>
        <v>6872.33</v>
      </c>
      <c r="D25" s="30">
        <f t="shared" ref="D25:G25" si="2">SUM(D15:D18)/100</f>
        <v>7103.23</v>
      </c>
      <c r="E25" s="30">
        <f t="shared" si="2"/>
        <v>7171.76</v>
      </c>
      <c r="F25" s="30">
        <f t="shared" si="2"/>
        <v>7097.92</v>
      </c>
      <c r="G25" s="30">
        <f t="shared" si="2"/>
        <v>6623.57</v>
      </c>
      <c r="H25" s="30">
        <f>SUM(H15:H18)/100</f>
        <v>7792.65</v>
      </c>
    </row>
    <row r="26" spans="1:10" x14ac:dyDescent="0.45">
      <c r="A26" s="35" t="s">
        <v>31</v>
      </c>
      <c r="B26" s="29" t="s">
        <v>15</v>
      </c>
      <c r="C26" s="38">
        <f>C24/C25</f>
        <v>1.5256645126179915</v>
      </c>
      <c r="D26" s="38">
        <f t="shared" ref="D26:H26" si="3">D24/D25</f>
        <v>1.3839605362630805</v>
      </c>
      <c r="E26" s="38">
        <f t="shared" si="3"/>
        <v>1.541026191618236</v>
      </c>
      <c r="F26" s="38">
        <f t="shared" si="3"/>
        <v>1.3848549997745818</v>
      </c>
      <c r="G26" s="38">
        <f t="shared" si="3"/>
        <v>2.6590026224528467</v>
      </c>
      <c r="H26" s="38">
        <f t="shared" si="3"/>
        <v>3.7198270164834817</v>
      </c>
    </row>
    <row r="27" spans="1:10" x14ac:dyDescent="0.45">
      <c r="A27" s="33" t="str">
        <f>A24</f>
        <v>有利子負債</v>
      </c>
      <c r="B27" s="29" t="s">
        <v>17</v>
      </c>
      <c r="C27" s="36">
        <f>C24/$C24*100</f>
        <v>100</v>
      </c>
      <c r="D27" s="36">
        <f>D24/$C24*100</f>
        <v>93.759770030529694</v>
      </c>
      <c r="E27" s="36">
        <f t="shared" ref="E27:H28" si="4">E24/$C24*100</f>
        <v>105.40779237129311</v>
      </c>
      <c r="F27" s="36">
        <f t="shared" si="4"/>
        <v>93.750232477846637</v>
      </c>
      <c r="G27" s="36">
        <f t="shared" si="4"/>
        <v>167.97623623373488</v>
      </c>
      <c r="H27" s="36">
        <f>H24/$C24*100</f>
        <v>276.46799626509437</v>
      </c>
    </row>
    <row r="28" spans="1:10" x14ac:dyDescent="0.45">
      <c r="A28" s="34" t="str">
        <f>A25</f>
        <v>グロスCF</v>
      </c>
      <c r="B28" s="19" t="s">
        <v>17</v>
      </c>
      <c r="C28" s="20">
        <f>C25/$C25*100</f>
        <v>100</v>
      </c>
      <c r="D28" s="20">
        <f>D25/$C25*100</f>
        <v>103.3598502982249</v>
      </c>
      <c r="E28" s="20">
        <f t="shared" si="4"/>
        <v>104.35703756949972</v>
      </c>
      <c r="F28" s="20">
        <f t="shared" si="4"/>
        <v>103.28258392713971</v>
      </c>
      <c r="G28" s="20">
        <f t="shared" si="4"/>
        <v>96.380266954584542</v>
      </c>
      <c r="H28" s="20">
        <f t="shared" si="4"/>
        <v>113.39167356631594</v>
      </c>
    </row>
    <row r="29" spans="1:10" x14ac:dyDescent="0.45">
      <c r="A29" s="32" t="s">
        <v>19</v>
      </c>
      <c r="B29" s="37"/>
      <c r="C29" s="37"/>
      <c r="D29" s="37"/>
      <c r="E29" s="37"/>
      <c r="F29" s="37"/>
      <c r="G29" s="37"/>
      <c r="H29" s="37"/>
    </row>
    <row r="30" spans="1:10" x14ac:dyDescent="0.45">
      <c r="A30" s="5"/>
      <c r="C30" s="31"/>
      <c r="D30" s="31"/>
      <c r="E30" s="31"/>
      <c r="F30" s="31"/>
      <c r="G30" s="31"/>
      <c r="H30" s="31"/>
    </row>
    <row r="31" spans="1:10" x14ac:dyDescent="0.45">
      <c r="A31" s="4" t="s">
        <v>33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x14ac:dyDescent="0.45"/>
    <row r="50" x14ac:dyDescent="0.45"/>
    <row r="51" x14ac:dyDescent="0.45"/>
    <row r="52" ht="15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C24:H25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A6E7AF54-0D12-4F76-BCE5-ADCA5C12FDC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IBDR!C14:H14</xm:f>
              <xm:sqref>I14</xm:sqref>
            </x14:sparkline>
          </x14:sparklines>
        </x14:sparklineGroup>
        <x14:sparklineGroup displayEmptyCellsAs="gap" high="1" low="1" xr2:uid="{90DB920C-47DF-4949-8C3A-C745EF63D72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IBDR!C13:H13</xm:f>
              <xm:sqref>I13</xm:sqref>
            </x14:sparkline>
          </x14:sparklines>
        </x14:sparklineGroup>
        <x14:sparklineGroup displayEmptyCellsAs="gap" high="1" low="1" xr2:uid="{F0B89D34-EEB4-42AE-B762-1B72B32CBBC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IBDR!C11:H11</xm:f>
              <xm:sqref>I11</xm:sqref>
            </x14:sparkline>
          </x14:sparklines>
        </x14:sparklineGroup>
        <x14:sparklineGroup displayEmptyCellsAs="gap" high="1" low="1" xr2:uid="{6BCB229E-A5AA-46E8-B523-6956E238EA9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IBDR!C10:H10</xm:f>
              <xm:sqref>I10</xm:sqref>
            </x14:sparkline>
          </x14:sparklines>
        </x14:sparklineGroup>
        <x14:sparklineGroup displayEmptyCellsAs="gap" high="1" low="1" xr2:uid="{83CC84CE-6EF8-45A0-8435-C9362817936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IBDR!C12:H12</xm:f>
              <xm:sqref>I12</xm:sqref>
            </x14:sparkline>
          </x14:sparklines>
        </x14:sparklineGroup>
        <x14:sparklineGroup displayEmptyCellsAs="gap" high="1" low="1" xr2:uid="{9CC8AAF5-2478-44B0-81BB-5CE70C3D630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IBDR!C18:H18</xm:f>
              <xm:sqref>I18</xm:sqref>
            </x14:sparkline>
          </x14:sparklines>
        </x14:sparklineGroup>
        <x14:sparklineGroup displayEmptyCellsAs="gap" high="1" low="1" xr2:uid="{30A562B2-6DD9-4B6A-BE39-1E305E3B6F4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IBDR!C16:H16</xm:f>
              <xm:sqref>I16</xm:sqref>
            </x14:sparkline>
            <x14:sparkline>
              <xm:f>IBDR!C17:H17</xm:f>
              <xm:sqref>I17</xm:sqref>
            </x14:sparkline>
          </x14:sparklines>
        </x14:sparklineGroup>
        <x14:sparklineGroup displayEmptyCellsAs="gap" high="1" low="1" xr2:uid="{A28D49C2-445F-44F4-A9ED-0C5DA2BDE08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IBDR!C15:H15</xm:f>
              <xm:sqref>I15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IBDR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2023-02-21T01:51:24Z</dcterms:modified>
</cp:coreProperties>
</file>