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3" documentId="8_{4DF450A2-F44C-4A66-8144-FC6B3629EB88}" xr6:coauthVersionLast="47" xr6:coauthVersionMax="47" xr10:uidLastSave="{0B2DAE68-8E75-4400-ABF9-96E4EACF7728}"/>
  <bookViews>
    <workbookView xWindow="-98" yWindow="-98" windowWidth="20715" windowHeight="13155" xr2:uid="{F0365B5C-8FC7-4E81-8465-7077C0B2E864}"/>
  </bookViews>
  <sheets>
    <sheet name="LTDCR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9" l="1"/>
  <c r="A20" i="19"/>
  <c r="C18" i="19"/>
  <c r="C21" i="19" s="1"/>
  <c r="C17" i="19"/>
  <c r="H18" i="19"/>
  <c r="H19" i="19" s="1"/>
  <c r="G18" i="19"/>
  <c r="F18" i="19"/>
  <c r="E18" i="19"/>
  <c r="D18" i="19"/>
  <c r="H17" i="19"/>
  <c r="G17" i="19"/>
  <c r="F17" i="19"/>
  <c r="F20" i="19" s="1"/>
  <c r="E17" i="19"/>
  <c r="E19" i="19" s="1"/>
  <c r="D17" i="19"/>
  <c r="H16" i="19"/>
  <c r="G16" i="19"/>
  <c r="F16" i="19"/>
  <c r="E16" i="19"/>
  <c r="D16" i="19"/>
  <c r="C16" i="19"/>
  <c r="C19" i="19" l="1"/>
  <c r="D21" i="19"/>
  <c r="C20" i="19"/>
  <c r="D19" i="19"/>
  <c r="G19" i="19"/>
  <c r="F19" i="19"/>
  <c r="D20" i="19"/>
  <c r="E20" i="19"/>
  <c r="G20" i="19"/>
  <c r="E21" i="19"/>
  <c r="G21" i="19"/>
  <c r="H21" i="19"/>
  <c r="H20" i="19"/>
  <c r="F21" i="19"/>
</calcChain>
</file>

<file path=xl/sharedStrings.xml><?xml version="1.0" encoding="utf-8"?>
<sst xmlns="http://schemas.openxmlformats.org/spreadsheetml/2006/main" count="30" uniqueCount="27">
  <si>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</si>
  <si>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</si>
  <si>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</si>
  <si>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自己資本</t>
    <rPh sb="0" eb="4">
      <t>ジコシホン</t>
    </rPh>
    <phoneticPr fontId="2"/>
  </si>
  <si>
    <t>●財務諸表</t>
    <rPh sb="1" eb="5">
      <t>ザイムショヒョウ</t>
    </rPh>
    <phoneticPr fontId="5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</si>
  <si>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</si>
  <si>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</si>
  <si>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</si>
  <si>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FY17</t>
    <phoneticPr fontId="5"/>
  </si>
  <si>
    <t>FY18</t>
    <phoneticPr fontId="5"/>
  </si>
  <si>
    <t>FY19</t>
    <phoneticPr fontId="5"/>
  </si>
  <si>
    <t>FY20</t>
    <phoneticPr fontId="5"/>
  </si>
  <si>
    <t>FY21</t>
    <phoneticPr fontId="5"/>
  </si>
  <si>
    <t>百万円</t>
    <rPh sb="0" eb="3">
      <t>ヒャクマンエン</t>
    </rPh>
    <phoneticPr fontId="5"/>
  </si>
  <si>
    <t>億円</t>
    <rPh sb="0" eb="2">
      <t>オクエン</t>
    </rPh>
    <phoneticPr fontId="5"/>
  </si>
  <si>
    <t>※FY16=2016年度＝2016年12月期</t>
    <rPh sb="17" eb="18">
      <t>ネン</t>
    </rPh>
    <rPh sb="20" eb="22">
      <t>ガツキ</t>
    </rPh>
    <phoneticPr fontId="5"/>
  </si>
  <si>
    <t>%</t>
    <phoneticPr fontId="5"/>
  </si>
  <si>
    <t>指数</t>
    <rPh sb="0" eb="2">
      <t>シスウ</t>
    </rPh>
    <phoneticPr fontId="2"/>
  </si>
  <si>
    <t>※指数＝FY16の値を100にして計算</t>
    <rPh sb="1" eb="3">
      <t>シスウ</t>
    </rPh>
    <rPh sb="9" eb="10">
      <t>アタイ</t>
    </rPh>
    <rPh sb="17" eb="19">
      <t>ケイサン</t>
    </rPh>
    <phoneticPr fontId="2"/>
  </si>
  <si>
    <t>純資産</t>
    <rPh sb="0" eb="3">
      <t>ジュンシサン</t>
    </rPh>
    <phoneticPr fontId="5"/>
  </si>
  <si>
    <t>長期負債</t>
    <phoneticPr fontId="2"/>
  </si>
  <si>
    <t>長期負債対キャピタリゼーション比率</t>
    <rPh sb="0" eb="2">
      <t>チョウキ</t>
    </rPh>
    <rPh sb="2" eb="4">
      <t>フサイ</t>
    </rPh>
    <rPh sb="4" eb="5">
      <t>タイ</t>
    </rPh>
    <rPh sb="15" eb="17">
      <t>ヒリツ</t>
    </rPh>
    <phoneticPr fontId="5"/>
  </si>
  <si>
    <t>長期負債対キャピタリゼーション比率の計算</t>
    <rPh sb="0" eb="2">
      <t>チョウキ</t>
    </rPh>
    <rPh sb="2" eb="4">
      <t>フサイ</t>
    </rPh>
    <rPh sb="4" eb="5">
      <t>タイ</t>
    </rPh>
    <rPh sb="15" eb="17">
      <t>ヒリツ</t>
    </rPh>
    <rPh sb="18" eb="20">
      <t>ケイサン</t>
    </rPh>
    <phoneticPr fontId="5"/>
  </si>
  <si>
    <t>長期負債対キャピタリゼーション比率の推移</t>
    <rPh sb="0" eb="2">
      <t>チョウキ</t>
    </rPh>
    <rPh sb="2" eb="4">
      <t>フサイ</t>
    </rPh>
    <rPh sb="4" eb="5">
      <t>タイ</t>
    </rPh>
    <rPh sb="15" eb="17">
      <t>ヒリツ</t>
    </rPh>
    <rPh sb="18" eb="20">
      <t>スイイ</t>
    </rPh>
    <phoneticPr fontId="5"/>
  </si>
  <si>
    <t>固定負債</t>
    <rPh sb="0" eb="4">
      <t>コテイフサイ</t>
    </rPh>
    <phoneticPr fontId="5"/>
  </si>
  <si>
    <t>長期負債対キャピタリゼーション比率</t>
    <phoneticPr fontId="2"/>
  </si>
  <si>
    <t>サンプル_リゾートトラスト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</si>
</sst>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9" fillId="0" borderId="14" xfId="1" applyFont="1" applyBorder="1">
      <alignment vertical="center"/>
    </xf>
    <xf numFmtId="0" fontId="3" fillId="5" borderId="13" xfId="0" applyFont="1" applyFill="1" applyBorder="1">
      <alignment vertical="center"/>
    </xf>
    <xf numFmtId="176" fontId="9" fillId="0" borderId="13" xfId="1" applyNumberFormat="1" applyFont="1" applyBorder="1">
      <alignment vertical="center"/>
    </xf>
    <xf numFmtId="38" fontId="8" fillId="3" borderId="7" xfId="1" applyFont="1" applyFill="1" applyBorder="1">
      <alignment vertical="center"/>
    </xf>
    <xf numFmtId="38" fontId="8" fillId="3" borderId="8" xfId="1" applyFont="1" applyFill="1" applyBorder="1">
      <alignment vertical="center"/>
    </xf>
    <xf numFmtId="38" fontId="8" fillId="3" borderId="8" xfId="1" applyFont="1" applyFill="1" applyBorder="1" applyAlignment="1">
      <alignment vertical="center" wrapText="1"/>
    </xf>
    <xf numFmtId="38" fontId="8" fillId="3" borderId="2" xfId="1" applyFont="1" applyFill="1" applyBorder="1">
      <alignment vertical="center"/>
    </xf>
    <xf numFmtId="38" fontId="8" fillId="3" borderId="9" xfId="1" applyFont="1" applyFill="1" applyBorder="1">
      <alignment vertical="center"/>
    </xf>
    <xf numFmtId="38" fontId="8" fillId="3" borderId="10" xfId="1" applyFont="1" applyFill="1" applyBorder="1">
      <alignment vertical="center"/>
    </xf>
    <xf numFmtId="38" fontId="8" fillId="3" borderId="10" xfId="1" applyFont="1" applyFill="1" applyBorder="1" applyAlignment="1">
      <alignment vertical="center" wrapText="1"/>
    </xf>
    <xf numFmtId="38" fontId="8" fillId="3" borderId="11" xfId="1" applyFont="1" applyFill="1" applyBorder="1">
      <alignment vertical="center"/>
    </xf>
    <xf numFmtId="0" fontId="3" fillId="5" borderId="3" xfId="0" applyFont="1" applyFill="1" applyBorder="1">
      <alignment vertical="center"/>
    </xf>
    <xf numFmtId="38" fontId="9" fillId="0" borderId="3" xfId="1" applyFont="1" applyBorder="1">
      <alignment vertical="center"/>
    </xf>
    <xf numFmtId="38" fontId="9" fillId="0" borderId="0" xfId="1" applyFont="1" applyBorder="1">
      <alignment vertical="center"/>
    </xf>
    <xf numFmtId="0" fontId="7" fillId="0" borderId="0" xfId="0" applyFont="1">
      <alignment vertical="center"/>
    </xf>
    <xf numFmtId="0" fontId="3" fillId="5" borderId="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176" fontId="9" fillId="0" borderId="3" xfId="1" applyNumberFormat="1" applyFont="1" applyBorder="1">
      <alignment vertical="center"/>
    </xf>
    <xf numFmtId="40" fontId="9" fillId="0" borderId="0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i="0" u="none" strike="noStrike" baseline="0"/>
              <a:t>長期負債対キャピタリゼーション比率</a:t>
            </a:r>
            <a:r>
              <a:rPr lang="ja-JP" altLang="en-US" b="1"/>
              <a:t>の推移</a:t>
            </a:r>
            <a:endParaRPr lang="ja-JP" b="1"/>
          </a:p>
        </c:rich>
      </c:tx>
      <c:layout>
        <c:manualLayout>
          <c:xMode val="edge"/>
          <c:yMode val="edge"/>
          <c:x val="0.27209634502923974"/>
          <c:y val="2.469444444444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339473684210535E-2"/>
          <c:y val="0.15208250000000001"/>
          <c:w val="0.85842485380116962"/>
          <c:h val="0.6382927777777778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LTDCR!$A$20:$B$20</c:f>
              <c:strCache>
                <c:ptCount val="2"/>
                <c:pt idx="0">
                  <c:v>長期負債</c:v>
                </c:pt>
                <c:pt idx="1">
                  <c:v>指数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LTDCR!$C$16:$H$16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LTDCR!$C$20:$H$20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91.635935925802741</c:v>
                </c:pt>
                <c:pt idx="2">
                  <c:v>95.74059880354983</c:v>
                </c:pt>
                <c:pt idx="3">
                  <c:v>96.723018409521472</c:v>
                </c:pt>
                <c:pt idx="4">
                  <c:v>89.50382507339225</c:v>
                </c:pt>
                <c:pt idx="5">
                  <c:v>74.342844196348949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A-409D-8FC3-12E7E0D9168D}"/>
            </c:ext>
          </c:extLst>
        </c:ser>
        <c:ser>
          <c:idx val="2"/>
          <c:order val="2"/>
          <c:tx>
            <c:strRef>
              <c:f>LTDCR!$A$21:$B$21</c:f>
              <c:strCache>
                <c:ptCount val="2"/>
                <c:pt idx="0">
                  <c:v>自己資本</c:v>
                </c:pt>
                <c:pt idx="1">
                  <c:v>指数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LTDCR!$C$16:$H$16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LTDCR!$C$21:$H$21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105.753554262158</c:v>
                </c:pt>
                <c:pt idx="2">
                  <c:v>111.54850100102213</c:v>
                </c:pt>
                <c:pt idx="3">
                  <c:v>112.34340550266518</c:v>
                </c:pt>
                <c:pt idx="4">
                  <c:v>102.0375235472508</c:v>
                </c:pt>
                <c:pt idx="5">
                  <c:v>90.245736152527044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4A-409D-8FC3-12E7E0D91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091184"/>
        <c:axId val="1517089520"/>
        <c:extLst/>
      </c:barChart>
      <c:lineChart>
        <c:grouping val="standard"/>
        <c:varyColors val="0"/>
        <c:ser>
          <c:idx val="5"/>
          <c:order val="0"/>
          <c:tx>
            <c:strRef>
              <c:f>LTDCR!$A$19:$B$19</c:f>
              <c:strCache>
                <c:ptCount val="2"/>
                <c:pt idx="0">
                  <c:v>長期負債対キャピタリゼーション比率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LTDCR!$C$16:$H$16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LTDCR!$C$19:$H$19</c:f>
              <c:numCache>
                <c:formatCode>#,##0.0;[Red]\-#,##0.0</c:formatCode>
                <c:ptCount val="6"/>
                <c:pt idx="0">
                  <c:v>63.668031403264315</c:v>
                </c:pt>
                <c:pt idx="1">
                  <c:v>60.29319411581865</c:v>
                </c:pt>
                <c:pt idx="2">
                  <c:v>60.064839820843709</c:v>
                </c:pt>
                <c:pt idx="3">
                  <c:v>60.139371777964271</c:v>
                </c:pt>
                <c:pt idx="4">
                  <c:v>60.585582645922521</c:v>
                </c:pt>
                <c:pt idx="5">
                  <c:v>59.076666130379152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A44A-409D-8FC3-12E7E0D91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049456"/>
        <c:axId val="788048624"/>
      </c:lineChart>
      <c:valAx>
        <c:axId val="151708952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9.4185672514619841E-3"/>
              <c:y val="3.8643888888888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17091184"/>
        <c:crosses val="max"/>
        <c:crossBetween val="between"/>
      </c:valAx>
      <c:catAx>
        <c:axId val="151709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17089520"/>
        <c:crosses val="autoZero"/>
        <c:auto val="1"/>
        <c:lblAlgn val="ctr"/>
        <c:lblOffset val="100"/>
        <c:noMultiLvlLbl val="0"/>
      </c:catAx>
      <c:valAx>
        <c:axId val="78804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（指数）</a:t>
                </a:r>
              </a:p>
            </c:rich>
          </c:tx>
          <c:layout>
            <c:manualLayout>
              <c:xMode val="edge"/>
              <c:yMode val="edge"/>
              <c:x val="0.91165204678362577"/>
              <c:y val="5.62827777777777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88049456"/>
        <c:crosses val="autoZero"/>
        <c:crossBetween val="between"/>
      </c:valAx>
      <c:catAx>
        <c:axId val="788049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8048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8.0333625730994146E-2"/>
          <c:y val="0.88664833333333337"/>
          <c:w val="0.80425906432748551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52384</xdr:colOff>
      <xdr:row>24</xdr:row>
      <xdr:rowOff>71437</xdr:rowOff>
    </xdr:from>
    <xdr:to>
      <xdr:col>8</xdr:col>
      <xdr:colOff>301084</xdr:colOff>
      <xdr:row>43</xdr:row>
      <xdr:rowOff>51937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C63C60-8735-4862-B4C6-A7A6EF7912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3EB98-D2D3-4F51-B26C-0AD053F5ED03}">
  <dimension ref="A1:J45"/>
  <sheetViews>
    <sheetView showGridLines="0" tabSelected="1" workbookViewId="0">
      <selection activeCell="A22" sqref="A22"/>
    </sheetView>
  </sheetViews>
  <sheetFormatPr defaultColWidth="0" defaultRowHeight="15" customHeight="1" zeroHeight="1" x14ac:dyDescent="0.45"/>
  <cols>
    <col min="1" max="9" width="9.609375" style="7" customWidth="1"/>
    <col min="10" max="10" width="8.609375" style="7" customWidth="1"/>
    <col min="11" max="16384" width="8.88671875" style="7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21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26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6" t="s">
        <v>4</v>
      </c>
      <c r="B8" s="6"/>
    </row>
    <row r="9" spans="1:10" x14ac:dyDescent="0.45">
      <c r="A9" s="7" t="s">
        <v>5</v>
      </c>
      <c r="B9" s="7" t="s">
        <v>6</v>
      </c>
      <c r="C9" s="8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10" t="s">
        <v>12</v>
      </c>
    </row>
    <row r="10" spans="1:10" x14ac:dyDescent="0.45">
      <c r="A10" s="12" t="s">
        <v>24</v>
      </c>
      <c r="B10" s="11" t="s">
        <v>13</v>
      </c>
      <c r="C10" s="20">
        <v>207447</v>
      </c>
      <c r="D10" s="21">
        <v>190096</v>
      </c>
      <c r="E10" s="22">
        <v>198611</v>
      </c>
      <c r="F10" s="22">
        <v>200649</v>
      </c>
      <c r="G10" s="21">
        <v>185673</v>
      </c>
      <c r="H10" s="23">
        <v>154222</v>
      </c>
    </row>
    <row r="11" spans="1:10" ht="15.4" thickBot="1" x14ac:dyDescent="0.5">
      <c r="A11" s="13" t="s">
        <v>19</v>
      </c>
      <c r="B11" s="14" t="s">
        <v>13</v>
      </c>
      <c r="C11" s="24">
        <v>118379</v>
      </c>
      <c r="D11" s="25">
        <v>125190</v>
      </c>
      <c r="E11" s="26">
        <v>132050</v>
      </c>
      <c r="F11" s="26">
        <v>132991</v>
      </c>
      <c r="G11" s="25">
        <v>120791</v>
      </c>
      <c r="H11" s="27">
        <v>106832</v>
      </c>
    </row>
    <row r="12" spans="1:10" x14ac:dyDescent="0.45">
      <c r="C12" s="7" t="s">
        <v>15</v>
      </c>
    </row>
    <row r="13" spans="1:10" x14ac:dyDescent="0.45"/>
    <row r="14" spans="1:10" x14ac:dyDescent="0.45">
      <c r="A14" s="4" t="s">
        <v>22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45">
      <c r="C15" s="6"/>
      <c r="D15" s="6"/>
      <c r="E15" s="6"/>
      <c r="F15" s="6"/>
      <c r="G15" s="6"/>
      <c r="H15" s="6"/>
    </row>
    <row r="16" spans="1:10" x14ac:dyDescent="0.45">
      <c r="A16" s="6"/>
      <c r="B16" s="6"/>
      <c r="C16" s="15" t="str">
        <f t="shared" ref="C16:H16" si="0">C9</f>
        <v>FY16</v>
      </c>
      <c r="D16" s="15" t="str">
        <f t="shared" si="0"/>
        <v>FY17</v>
      </c>
      <c r="E16" s="15" t="str">
        <f t="shared" si="0"/>
        <v>FY18</v>
      </c>
      <c r="F16" s="15" t="str">
        <f t="shared" si="0"/>
        <v>FY19</v>
      </c>
      <c r="G16" s="15" t="str">
        <f t="shared" si="0"/>
        <v>FY20</v>
      </c>
      <c r="H16" s="15" t="str">
        <f t="shared" si="0"/>
        <v>FY21</v>
      </c>
    </row>
    <row r="17" spans="1:10" x14ac:dyDescent="0.45">
      <c r="A17" s="16" t="s">
        <v>20</v>
      </c>
      <c r="B17" s="16" t="s">
        <v>14</v>
      </c>
      <c r="C17" s="17">
        <f t="shared" ref="C17:H17" si="1">C10/100</f>
        <v>2074.4699999999998</v>
      </c>
      <c r="D17" s="17">
        <f t="shared" si="1"/>
        <v>1900.96</v>
      </c>
      <c r="E17" s="17">
        <f t="shared" si="1"/>
        <v>1986.11</v>
      </c>
      <c r="F17" s="17">
        <f t="shared" si="1"/>
        <v>2006.49</v>
      </c>
      <c r="G17" s="17">
        <f t="shared" si="1"/>
        <v>1856.73</v>
      </c>
      <c r="H17" s="17">
        <f t="shared" si="1"/>
        <v>1542.22</v>
      </c>
    </row>
    <row r="18" spans="1:10" x14ac:dyDescent="0.45">
      <c r="A18" s="28" t="s">
        <v>3</v>
      </c>
      <c r="B18" s="28" t="s">
        <v>14</v>
      </c>
      <c r="C18" s="29">
        <f t="shared" ref="C18:H18" si="2">SUM(C11:C11)/100</f>
        <v>1183.79</v>
      </c>
      <c r="D18" s="29">
        <f t="shared" si="2"/>
        <v>1251.9000000000001</v>
      </c>
      <c r="E18" s="29">
        <f t="shared" si="2"/>
        <v>1320.5</v>
      </c>
      <c r="F18" s="29">
        <f t="shared" si="2"/>
        <v>1329.91</v>
      </c>
      <c r="G18" s="29">
        <f t="shared" si="2"/>
        <v>1207.9100000000001</v>
      </c>
      <c r="H18" s="29">
        <f t="shared" si="2"/>
        <v>1068.32</v>
      </c>
    </row>
    <row r="19" spans="1:10" ht="21" x14ac:dyDescent="0.45">
      <c r="A19" s="34" t="s">
        <v>25</v>
      </c>
      <c r="B19" s="28" t="s">
        <v>16</v>
      </c>
      <c r="C19" s="35">
        <f>C17/SUM(C17:C18)*100</f>
        <v>63.668031403264315</v>
      </c>
      <c r="D19" s="35">
        <f t="shared" ref="D19:H19" si="3">D17/SUM(D17:D18)*100</f>
        <v>60.29319411581865</v>
      </c>
      <c r="E19" s="35">
        <f t="shared" si="3"/>
        <v>60.064839820843709</v>
      </c>
      <c r="F19" s="35">
        <f t="shared" si="3"/>
        <v>60.139371777964271</v>
      </c>
      <c r="G19" s="35">
        <f t="shared" si="3"/>
        <v>60.585582645922521</v>
      </c>
      <c r="H19" s="35">
        <f t="shared" si="3"/>
        <v>59.076666130379152</v>
      </c>
    </row>
    <row r="20" spans="1:10" x14ac:dyDescent="0.45">
      <c r="A20" s="32" t="str">
        <f>A17</f>
        <v>長期負債</v>
      </c>
      <c r="B20" s="28" t="s">
        <v>17</v>
      </c>
      <c r="C20" s="35">
        <f>C17/$C17*100</f>
        <v>100</v>
      </c>
      <c r="D20" s="35">
        <f t="shared" ref="D20:H21" si="4">D17/$C17*100</f>
        <v>91.635935925802741</v>
      </c>
      <c r="E20" s="35">
        <f t="shared" si="4"/>
        <v>95.74059880354983</v>
      </c>
      <c r="F20" s="35">
        <f t="shared" si="4"/>
        <v>96.723018409521472</v>
      </c>
      <c r="G20" s="35">
        <f t="shared" si="4"/>
        <v>89.50382507339225</v>
      </c>
      <c r="H20" s="35">
        <f>H17/$C17*100</f>
        <v>74.342844196348949</v>
      </c>
    </row>
    <row r="21" spans="1:10" x14ac:dyDescent="0.45">
      <c r="A21" s="33" t="str">
        <f>A18</f>
        <v>自己資本</v>
      </c>
      <c r="B21" s="18" t="s">
        <v>17</v>
      </c>
      <c r="C21" s="19">
        <f>C18/$C18*100</f>
        <v>100</v>
      </c>
      <c r="D21" s="19">
        <f t="shared" si="4"/>
        <v>105.753554262158</v>
      </c>
      <c r="E21" s="19">
        <f t="shared" si="4"/>
        <v>111.54850100102213</v>
      </c>
      <c r="F21" s="19">
        <f t="shared" si="4"/>
        <v>112.34340550266518</v>
      </c>
      <c r="G21" s="19">
        <f t="shared" si="4"/>
        <v>102.0375235472508</v>
      </c>
      <c r="H21" s="19">
        <f t="shared" si="4"/>
        <v>90.245736152527044</v>
      </c>
    </row>
    <row r="22" spans="1:10" x14ac:dyDescent="0.45">
      <c r="A22" s="31" t="s">
        <v>18</v>
      </c>
      <c r="B22" s="36"/>
      <c r="C22" s="36"/>
      <c r="D22" s="36"/>
      <c r="E22" s="36"/>
      <c r="F22" s="36"/>
      <c r="G22" s="36"/>
      <c r="H22" s="36"/>
    </row>
    <row r="23" spans="1:10" x14ac:dyDescent="0.45">
      <c r="A23" s="5"/>
      <c r="C23" s="30"/>
      <c r="D23" s="30"/>
      <c r="E23" s="30"/>
      <c r="F23" s="30"/>
      <c r="G23" s="30"/>
      <c r="H23" s="30"/>
    </row>
    <row r="24" spans="1:10" x14ac:dyDescent="0.45">
      <c r="A24" s="4" t="s">
        <v>23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45"/>
    <row r="26" spans="1:10" x14ac:dyDescent="0.45"/>
    <row r="27" spans="1:10" x14ac:dyDescent="0.45"/>
    <row r="28" spans="1:10" x14ac:dyDescent="0.45"/>
    <row r="29" spans="1:10" x14ac:dyDescent="0.45"/>
    <row r="30" spans="1:10" x14ac:dyDescent="0.45"/>
    <row r="31" spans="1:10" x14ac:dyDescent="0.45"/>
    <row r="32" spans="1:10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  <row r="44" x14ac:dyDescent="0.45"/>
    <row r="45" ht="15" customHeight="1" x14ac:dyDescent="0.45"/>
  </sheetData>
  <phoneticPr fontId="2"/>
  <pageMargins left="0.7" right="0.7" top="0.75" bottom="0.75" header="0.3" footer="0.3"/>
  <pageSetup paperSize="9" orientation="portrait" r:id="rId1"/>
  <ignoredErrors>
    <ignoredError sqref="C20:H21" evalError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9FAC5A5E-3C59-486F-81FF-82FED9C52B9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LTDCR!C11:H11</xm:f>
              <xm:sqref>I11</xm:sqref>
            </x14:sparkline>
          </x14:sparklines>
        </x14:sparklineGroup>
        <x14:sparklineGroup displayEmptyCellsAs="gap" high="1" low="1" xr2:uid="{D1BDB93A-918F-487D-A797-E2A765B1DD1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LTDCR!C10:H10</xm:f>
              <xm:sqref>I10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LTDCR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2023-02-16T02:09:05Z</dcterms:modified>
</cp:coreProperties>
</file>