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3" documentId="8_{5541AB92-5276-4DDA-90CC-92474E7D8F8C}" xr6:coauthVersionLast="47" xr6:coauthVersionMax="47" xr10:uidLastSave="{4622F96B-CFB8-479D-A1E3-E03520951F5E}"/>
  <bookViews>
    <workbookView xWindow="-98" yWindow="-98" windowWidth="20715" windowHeight="13155" xr2:uid="{F0365B5C-8FC7-4E81-8465-7077C0B2E864}"/>
  </bookViews>
  <sheets>
    <sheet name="売上高支払利息率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7" l="1"/>
  <c r="D21" i="17" s="1"/>
  <c r="E18" i="17"/>
  <c r="E21" i="17" s="1"/>
  <c r="F18" i="17"/>
  <c r="F21" i="17" s="1"/>
  <c r="G18" i="17"/>
  <c r="G19" i="17" s="1"/>
  <c r="H18" i="17"/>
  <c r="C18" i="17"/>
  <c r="A18" i="17"/>
  <c r="A21" i="17" s="1"/>
  <c r="A17" i="17"/>
  <c r="A20" i="17" s="1"/>
  <c r="H17" i="17"/>
  <c r="H20" i="17" s="1"/>
  <c r="G17" i="17"/>
  <c r="G20" i="17" s="1"/>
  <c r="F17" i="17"/>
  <c r="F20" i="17" s="1"/>
  <c r="E17" i="17"/>
  <c r="E20" i="17" s="1"/>
  <c r="D17" i="17"/>
  <c r="D20" i="17" s="1"/>
  <c r="C17" i="17"/>
  <c r="C20" i="17" s="1"/>
  <c r="H16" i="17"/>
  <c r="G16" i="17"/>
  <c r="F16" i="17"/>
  <c r="E16" i="17"/>
  <c r="D16" i="17"/>
  <c r="C16" i="17"/>
  <c r="C19" i="17" l="1"/>
  <c r="H19" i="17"/>
  <c r="C21" i="17"/>
  <c r="G21" i="17"/>
  <c r="H21" i="17"/>
  <c r="F19" i="17"/>
  <c r="D19" i="17"/>
  <c r="E19" i="17"/>
</calcChain>
</file>

<file path=xl/sharedStrings.xml><?xml version="1.0" encoding="utf-8"?>
<sst xmlns="http://schemas.openxmlformats.org/spreadsheetml/2006/main" count="28" uniqueCount="25">
  <si>
    <t>経営分析</t>
    <rPh sb="0" eb="4">
      <t>ケイエイブンセキ</t>
    </rPh>
    <phoneticPr fontId="4"/>
  </si>
  <si>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</si>
  <si>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</si>
  <si>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●財務諸表</t>
    <rPh sb="1" eb="5">
      <t>ザイムショヒョウ</t>
    </rPh>
    <phoneticPr fontId="5"/>
  </si>
  <si>
    <t>期間</t>
    <rPh sb="0" eb="2">
      <t>キカン</t>
    </rPh>
    <phoneticPr fontId="5"/>
  </si>
  <si>
    <t>年</t>
    <rPh sb="0" eb="1">
      <t>ネン</t>
    </rPh>
    <phoneticPr fontId="5"/>
  </si>
  <si>
    <t>FY16</t>
    <phoneticPr fontId="5"/>
  </si>
  <si>
    <t>FY17</t>
    <phoneticPr fontId="5"/>
  </si>
  <si>
    <t>FY18</t>
    <phoneticPr fontId="5"/>
  </si>
  <si>
    <t>FY19</t>
    <phoneticPr fontId="5"/>
  </si>
  <si>
    <t>FY20</t>
    <phoneticPr fontId="5"/>
  </si>
  <si>
    <t>FY21</t>
    <phoneticPr fontId="5"/>
  </si>
  <si>
    <t>百万円</t>
    <rPh sb="0" eb="3">
      <t>ヒャクマンエン</t>
    </rPh>
    <phoneticPr fontId="5"/>
  </si>
  <si>
    <t>※FY16=2016年度＝2017年3月期</t>
    <rPh sb="17" eb="18">
      <t>ネン</t>
    </rPh>
    <rPh sb="19" eb="21">
      <t>ガツキ</t>
    </rPh>
    <phoneticPr fontId="5"/>
  </si>
  <si>
    <t>億円</t>
    <rPh sb="0" eb="2">
      <t>オクエン</t>
    </rPh>
    <phoneticPr fontId="5"/>
  </si>
  <si>
    <t>%</t>
    <phoneticPr fontId="5"/>
  </si>
  <si>
    <t>指数</t>
    <rPh sb="0" eb="2">
      <t>シスウ</t>
    </rPh>
    <phoneticPr fontId="2"/>
  </si>
  <si>
    <t>営業収益</t>
    <rPh sb="0" eb="4">
      <t>エイギョウシュウエキ</t>
    </rPh>
    <phoneticPr fontId="5"/>
  </si>
  <si>
    <t>※指数＝FY16の値を100にして計算</t>
    <rPh sb="1" eb="3">
      <t>シスウ</t>
    </rPh>
    <rPh sb="9" eb="10">
      <t>アタイ</t>
    </rPh>
    <rPh sb="17" eb="19">
      <t>ケイサン</t>
    </rPh>
    <phoneticPr fontId="2"/>
  </si>
  <si>
    <t>売上高支払利息率</t>
    <rPh sb="0" eb="2">
      <t>ウリアゲ</t>
    </rPh>
    <rPh sb="2" eb="3">
      <t>ダカ</t>
    </rPh>
    <rPh sb="3" eb="5">
      <t>シハライ</t>
    </rPh>
    <rPh sb="5" eb="7">
      <t>リソク</t>
    </rPh>
    <rPh sb="7" eb="8">
      <t>リツ</t>
    </rPh>
    <phoneticPr fontId="5"/>
  </si>
  <si>
    <t>売上高支払利息率の計算</t>
    <rPh sb="0" eb="2">
      <t>ウリアゲ</t>
    </rPh>
    <rPh sb="2" eb="3">
      <t>ダカ</t>
    </rPh>
    <rPh sb="3" eb="5">
      <t>シハライ</t>
    </rPh>
    <rPh sb="5" eb="7">
      <t>リソク</t>
    </rPh>
    <rPh sb="7" eb="8">
      <t>リツ</t>
    </rPh>
    <rPh sb="9" eb="11">
      <t>ケイサン</t>
    </rPh>
    <phoneticPr fontId="5"/>
  </si>
  <si>
    <t>売上高支払利息率の推移</t>
    <rPh sb="0" eb="2">
      <t>ウリアゲ</t>
    </rPh>
    <rPh sb="2" eb="3">
      <t>ダカ</t>
    </rPh>
    <rPh sb="3" eb="5">
      <t>シハライ</t>
    </rPh>
    <rPh sb="5" eb="7">
      <t>リソク</t>
    </rPh>
    <rPh sb="7" eb="8">
      <t>リツ</t>
    </rPh>
    <rPh sb="9" eb="11">
      <t>スイイ</t>
    </rPh>
    <phoneticPr fontId="5"/>
  </si>
  <si>
    <t>支払利息</t>
    <rPh sb="0" eb="4">
      <t>シハライリソク</t>
    </rPh>
    <phoneticPr fontId="5"/>
  </si>
  <si>
    <t>売上高支払利息率</t>
    <rPh sb="0" eb="3">
      <t>ウリアゲダカ</t>
    </rPh>
    <rPh sb="3" eb="7">
      <t>シハライリソク</t>
    </rPh>
    <rPh sb="7" eb="8">
      <t>リツ</t>
    </rPh>
    <phoneticPr fontId="2"/>
  </si>
  <si>
    <t>サンプル_三井不動産</t>
    <rPh sb="5" eb="10">
      <t>ミツイフドウサン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</si>
</sst>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0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7" fillId="0" borderId="0" xfId="0" applyFont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3" fillId="4" borderId="1" xfId="0" applyFont="1" applyFill="1" applyBorder="1">
      <alignment vertical="center"/>
    </xf>
    <xf numFmtId="0" fontId="3" fillId="5" borderId="14" xfId="0" applyFont="1" applyFill="1" applyBorder="1">
      <alignment vertical="center"/>
    </xf>
    <xf numFmtId="38" fontId="9" fillId="0" borderId="14" xfId="1" applyFont="1" applyBorder="1">
      <alignment vertical="center"/>
    </xf>
    <xf numFmtId="0" fontId="3" fillId="5" borderId="13" xfId="0" applyFont="1" applyFill="1" applyBorder="1">
      <alignment vertical="center"/>
    </xf>
    <xf numFmtId="176" fontId="9" fillId="0" borderId="13" xfId="1" applyNumberFormat="1" applyFont="1" applyBorder="1">
      <alignment vertical="center"/>
    </xf>
    <xf numFmtId="38" fontId="8" fillId="3" borderId="7" xfId="1" applyFont="1" applyFill="1" applyBorder="1">
      <alignment vertical="center"/>
    </xf>
    <xf numFmtId="38" fontId="8" fillId="3" borderId="8" xfId="1" applyFont="1" applyFill="1" applyBorder="1">
      <alignment vertical="center"/>
    </xf>
    <xf numFmtId="38" fontId="8" fillId="3" borderId="8" xfId="1" applyFont="1" applyFill="1" applyBorder="1" applyAlignment="1">
      <alignment vertical="center" wrapText="1"/>
    </xf>
    <xf numFmtId="38" fontId="8" fillId="3" borderId="2" xfId="1" applyFont="1" applyFill="1" applyBorder="1">
      <alignment vertical="center"/>
    </xf>
    <xf numFmtId="38" fontId="8" fillId="3" borderId="9" xfId="1" applyFont="1" applyFill="1" applyBorder="1">
      <alignment vertical="center"/>
    </xf>
    <xf numFmtId="38" fontId="8" fillId="3" borderId="10" xfId="1" applyFont="1" applyFill="1" applyBorder="1">
      <alignment vertical="center"/>
    </xf>
    <xf numFmtId="38" fontId="8" fillId="3" borderId="10" xfId="1" applyFont="1" applyFill="1" applyBorder="1" applyAlignment="1">
      <alignment vertical="center" wrapText="1"/>
    </xf>
    <xf numFmtId="38" fontId="8" fillId="3" borderId="11" xfId="1" applyFont="1" applyFill="1" applyBorder="1">
      <alignment vertical="center"/>
    </xf>
    <xf numFmtId="0" fontId="7" fillId="5" borderId="3" xfId="0" applyFont="1" applyFill="1" applyBorder="1" applyAlignment="1">
      <alignment vertical="center" wrapText="1"/>
    </xf>
    <xf numFmtId="0" fontId="3" fillId="5" borderId="3" xfId="0" applyFont="1" applyFill="1" applyBorder="1">
      <alignment vertical="center"/>
    </xf>
    <xf numFmtId="38" fontId="9" fillId="0" borderId="3" xfId="1" applyFont="1" applyBorder="1">
      <alignment vertical="center"/>
    </xf>
    <xf numFmtId="38" fontId="9" fillId="0" borderId="0" xfId="1" applyFont="1" applyBorder="1">
      <alignment vertical="center"/>
    </xf>
    <xf numFmtId="0" fontId="7" fillId="0" borderId="0" xfId="0" applyFont="1">
      <alignment vertical="center"/>
    </xf>
    <xf numFmtId="0" fontId="3" fillId="5" borderId="3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176" fontId="9" fillId="0" borderId="3" xfId="1" applyNumberFormat="1" applyFont="1" applyBorder="1">
      <alignment vertical="center"/>
    </xf>
    <xf numFmtId="40" fontId="9" fillId="0" borderId="0" xfId="1" applyNumberFormat="1" applyFont="1" applyBorder="1">
      <alignment vertical="center"/>
    </xf>
    <xf numFmtId="40" fontId="9" fillId="0" borderId="3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i="0" u="none" strike="noStrike" baseline="0"/>
              <a:t>売上高支払利息率</a:t>
            </a:r>
            <a:r>
              <a:rPr lang="ja-JP" altLang="en-US" b="1"/>
              <a:t>の推移</a:t>
            </a:r>
            <a:endParaRPr lang="ja-JP" b="1"/>
          </a:p>
        </c:rich>
      </c:tx>
      <c:layout>
        <c:manualLayout>
          <c:xMode val="edge"/>
          <c:yMode val="edge"/>
          <c:x val="0.37421628065890289"/>
          <c:y val="2.1166666666666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339473684210535E-2"/>
          <c:y val="0.15208250000000001"/>
          <c:w val="0.85842485380116962"/>
          <c:h val="0.6382927777777778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売上高支払利息率!$A$20:$B$20</c:f>
              <c:strCache>
                <c:ptCount val="2"/>
                <c:pt idx="0">
                  <c:v>営業収益</c:v>
                </c:pt>
                <c:pt idx="1">
                  <c:v>指数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売上高支払利息率!$C$16:$H$16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売上高支払利息率!$C$20:$H$20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102.73982408050617</c:v>
                </c:pt>
                <c:pt idx="2">
                  <c:v>109.19839992114602</c:v>
                </c:pt>
                <c:pt idx="3">
                  <c:v>111.8061553048082</c:v>
                </c:pt>
                <c:pt idx="4">
                  <c:v>117.7854467453955</c:v>
                </c:pt>
                <c:pt idx="5">
                  <c:v>123.26040121660439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65-464F-9B40-B9136BBC93EA}"/>
            </c:ext>
          </c:extLst>
        </c:ser>
        <c:ser>
          <c:idx val="1"/>
          <c:order val="2"/>
          <c:tx>
            <c:strRef>
              <c:f>売上高支払利息率!$A$21:$B$21</c:f>
              <c:strCache>
                <c:ptCount val="2"/>
                <c:pt idx="0">
                  <c:v>支払利息</c:v>
                </c:pt>
                <c:pt idx="1">
                  <c:v>指数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売上高支払利息率!$C$16:$H$16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売上高支払利息率!$C$21:$H$21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104.20962896809287</c:v>
                </c:pt>
                <c:pt idx="2">
                  <c:v>114.81691970447348</c:v>
                </c:pt>
                <c:pt idx="3">
                  <c:v>119.2741739059836</c:v>
                </c:pt>
                <c:pt idx="4">
                  <c:v>112.76690752618333</c:v>
                </c:pt>
                <c:pt idx="5">
                  <c:v>128.30234635057238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65-464F-9B40-B9136BBC9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7091184"/>
        <c:axId val="1517089520"/>
      </c:barChart>
      <c:lineChart>
        <c:grouping val="standard"/>
        <c:varyColors val="0"/>
        <c:ser>
          <c:idx val="5"/>
          <c:order val="0"/>
          <c:tx>
            <c:strRef>
              <c:f>売上高支払利息率!$A$19:$B$19</c:f>
              <c:strCache>
                <c:ptCount val="2"/>
                <c:pt idx="0">
                  <c:v>売上高支払利息率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売上高支払利息率!$C$16:$H$16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売上高支払利息率!$C$19:$H$19</c:f>
              <c:numCache>
                <c:formatCode>#,##0.00_);[Red]\(#,##0.00\)</c:formatCode>
                <c:ptCount val="6"/>
                <c:pt idx="0">
                  <c:v>1.4453044327206503</c:v>
                </c:pt>
                <c:pt idx="1">
                  <c:v>1.4659810840413587</c:v>
                </c:pt>
                <c:pt idx="2">
                  <c:v>1.5196688149280433</c:v>
                </c:pt>
                <c:pt idx="3">
                  <c:v>1.5418425916305372</c:v>
                </c:pt>
                <c:pt idx="4">
                  <c:v>1.3837236756769682</c:v>
                </c:pt>
                <c:pt idx="5">
                  <c:v>1.5044243575280716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DF65-464F-9B40-B9136BBC9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164608"/>
        <c:axId val="1407161696"/>
        <c:extLst/>
      </c:lineChart>
      <c:catAx>
        <c:axId val="140716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22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07161696"/>
        <c:crosses val="autoZero"/>
        <c:auto val="1"/>
        <c:lblAlgn val="ctr"/>
        <c:lblOffset val="100"/>
        <c:noMultiLvlLbl val="0"/>
      </c:catAx>
      <c:valAx>
        <c:axId val="14071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5.62827777777777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0_ ;[Red]\-#,##0.0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07164608"/>
        <c:crosses val="autoZero"/>
        <c:crossBetween val="between"/>
      </c:valAx>
      <c:valAx>
        <c:axId val="151708952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（指数）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5.275500000000000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17091184"/>
        <c:crosses val="max"/>
        <c:crossBetween val="between"/>
      </c:valAx>
      <c:catAx>
        <c:axId val="15170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17089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0.17316988304093567"/>
          <c:y val="0.88664833333333337"/>
          <c:w val="0.65399429824561406"/>
          <c:h val="6.552138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52384</xdr:colOff>
      <xdr:row>24</xdr:row>
      <xdr:rowOff>71437</xdr:rowOff>
    </xdr:from>
    <xdr:to>
      <xdr:col>8</xdr:col>
      <xdr:colOff>301084</xdr:colOff>
      <xdr:row>43</xdr:row>
      <xdr:rowOff>51937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A02B79D-80E5-42EF-91E9-F64D057C3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ADE1B-901F-41F5-8363-BCC811B2F4F6}">
  <dimension ref="A1:J45"/>
  <sheetViews>
    <sheetView showGridLines="0" tabSelected="1" workbookViewId="0">
      <selection activeCell="A5" sqref="A5"/>
    </sheetView>
  </sheetViews>
  <sheetFormatPr defaultColWidth="0" defaultRowHeight="15" customHeight="1" zeroHeight="1" x14ac:dyDescent="0.45"/>
  <cols>
    <col min="1" max="9" width="9.609375" style="7" customWidth="1"/>
    <col min="10" max="10" width="8.609375" style="7" customWidth="1"/>
    <col min="11" max="16384" width="8.88671875" style="7" hidden="1"/>
  </cols>
  <sheetData>
    <row r="1" spans="1:10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19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24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1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6" t="s">
        <v>3</v>
      </c>
      <c r="B8" s="6"/>
    </row>
    <row r="9" spans="1:10" x14ac:dyDescent="0.45">
      <c r="A9" s="7" t="s">
        <v>4</v>
      </c>
      <c r="B9" s="7" t="s">
        <v>5</v>
      </c>
      <c r="C9" s="8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</row>
    <row r="10" spans="1:10" x14ac:dyDescent="0.45">
      <c r="A10" s="12" t="s">
        <v>17</v>
      </c>
      <c r="B10" s="11" t="s">
        <v>12</v>
      </c>
      <c r="C10" s="20">
        <v>1704416</v>
      </c>
      <c r="D10" s="21">
        <v>1751114</v>
      </c>
      <c r="E10" s="22">
        <v>1861195</v>
      </c>
      <c r="F10" s="22">
        <v>1905642</v>
      </c>
      <c r="G10" s="21">
        <v>2007554</v>
      </c>
      <c r="H10" s="23">
        <v>2100870</v>
      </c>
    </row>
    <row r="11" spans="1:10" ht="15.4" thickBot="1" x14ac:dyDescent="0.5">
      <c r="A11" s="13" t="s">
        <v>22</v>
      </c>
      <c r="B11" s="14" t="s">
        <v>12</v>
      </c>
      <c r="C11" s="24">
        <v>24634</v>
      </c>
      <c r="D11" s="25">
        <v>25671</v>
      </c>
      <c r="E11" s="26">
        <v>28284</v>
      </c>
      <c r="F11" s="26">
        <v>29382</v>
      </c>
      <c r="G11" s="25">
        <v>27779</v>
      </c>
      <c r="H11" s="27">
        <v>31606</v>
      </c>
    </row>
    <row r="12" spans="1:10" x14ac:dyDescent="0.45">
      <c r="C12" s="7" t="s">
        <v>13</v>
      </c>
    </row>
    <row r="13" spans="1:10" x14ac:dyDescent="0.45"/>
    <row r="14" spans="1:10" x14ac:dyDescent="0.45">
      <c r="A14" s="4" t="s">
        <v>20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45">
      <c r="C15" s="6"/>
      <c r="D15" s="6"/>
      <c r="E15" s="6"/>
      <c r="F15" s="6"/>
      <c r="G15" s="6"/>
      <c r="H15" s="6"/>
    </row>
    <row r="16" spans="1:10" x14ac:dyDescent="0.45">
      <c r="A16" s="6"/>
      <c r="B16" s="6"/>
      <c r="C16" s="15" t="str">
        <f t="shared" ref="C16:H16" si="0">C9</f>
        <v>FY16</v>
      </c>
      <c r="D16" s="15" t="str">
        <f t="shared" si="0"/>
        <v>FY17</v>
      </c>
      <c r="E16" s="15" t="str">
        <f t="shared" si="0"/>
        <v>FY18</v>
      </c>
      <c r="F16" s="15" t="str">
        <f t="shared" si="0"/>
        <v>FY19</v>
      </c>
      <c r="G16" s="15" t="str">
        <f t="shared" si="0"/>
        <v>FY20</v>
      </c>
      <c r="H16" s="15" t="str">
        <f t="shared" si="0"/>
        <v>FY21</v>
      </c>
    </row>
    <row r="17" spans="1:10" x14ac:dyDescent="0.45">
      <c r="A17" s="16" t="str">
        <f>A10</f>
        <v>営業収益</v>
      </c>
      <c r="B17" s="16" t="s">
        <v>14</v>
      </c>
      <c r="C17" s="17">
        <f t="shared" ref="C17:H18" si="1">C10/100</f>
        <v>17044.16</v>
      </c>
      <c r="D17" s="17">
        <f t="shared" si="1"/>
        <v>17511.14</v>
      </c>
      <c r="E17" s="17">
        <f t="shared" si="1"/>
        <v>18611.95</v>
      </c>
      <c r="F17" s="17">
        <f t="shared" si="1"/>
        <v>19056.419999999998</v>
      </c>
      <c r="G17" s="17">
        <f t="shared" si="1"/>
        <v>20075.54</v>
      </c>
      <c r="H17" s="17">
        <f t="shared" si="1"/>
        <v>21008.7</v>
      </c>
    </row>
    <row r="18" spans="1:10" x14ac:dyDescent="0.45">
      <c r="A18" s="29" t="str">
        <f>A11</f>
        <v>支払利息</v>
      </c>
      <c r="B18" s="29" t="s">
        <v>14</v>
      </c>
      <c r="C18" s="30">
        <f t="shared" si="1"/>
        <v>246.34</v>
      </c>
      <c r="D18" s="30">
        <f t="shared" si="1"/>
        <v>256.70999999999998</v>
      </c>
      <c r="E18" s="30">
        <f t="shared" si="1"/>
        <v>282.83999999999997</v>
      </c>
      <c r="F18" s="30">
        <f t="shared" si="1"/>
        <v>293.82</v>
      </c>
      <c r="G18" s="30">
        <f t="shared" si="1"/>
        <v>277.79000000000002</v>
      </c>
      <c r="H18" s="30">
        <f t="shared" si="1"/>
        <v>316.06</v>
      </c>
    </row>
    <row r="19" spans="1:10" ht="24" x14ac:dyDescent="0.45">
      <c r="A19" s="28" t="s">
        <v>23</v>
      </c>
      <c r="B19" s="29" t="s">
        <v>15</v>
      </c>
      <c r="C19" s="37">
        <f>C18/C17*100</f>
        <v>1.4453044327206503</v>
      </c>
      <c r="D19" s="37">
        <f t="shared" ref="D19:H19" si="2">D18/D17*100</f>
        <v>1.4659810840413587</v>
      </c>
      <c r="E19" s="37">
        <f t="shared" si="2"/>
        <v>1.5196688149280433</v>
      </c>
      <c r="F19" s="37">
        <f t="shared" si="2"/>
        <v>1.5418425916305372</v>
      </c>
      <c r="G19" s="37">
        <f t="shared" si="2"/>
        <v>1.3837236756769682</v>
      </c>
      <c r="H19" s="37">
        <f t="shared" si="2"/>
        <v>1.5044243575280716</v>
      </c>
    </row>
    <row r="20" spans="1:10" x14ac:dyDescent="0.45">
      <c r="A20" s="33" t="str">
        <f>A17</f>
        <v>営業収益</v>
      </c>
      <c r="B20" s="29" t="s">
        <v>16</v>
      </c>
      <c r="C20" s="35">
        <f>C17/$C17*100</f>
        <v>100</v>
      </c>
      <c r="D20" s="35">
        <f t="shared" ref="D20:G20" si="3">D17/$C17*100</f>
        <v>102.73982408050617</v>
      </c>
      <c r="E20" s="35">
        <f t="shared" si="3"/>
        <v>109.19839992114602</v>
      </c>
      <c r="F20" s="35">
        <f t="shared" si="3"/>
        <v>111.8061553048082</v>
      </c>
      <c r="G20" s="35">
        <f t="shared" si="3"/>
        <v>117.7854467453955</v>
      </c>
      <c r="H20" s="35">
        <f>H17/$C17*100</f>
        <v>123.26040121660439</v>
      </c>
    </row>
    <row r="21" spans="1:10" x14ac:dyDescent="0.45">
      <c r="A21" s="34" t="str">
        <f>A18</f>
        <v>支払利息</v>
      </c>
      <c r="B21" s="18" t="s">
        <v>16</v>
      </c>
      <c r="C21" s="19">
        <f>C18/$C18*100</f>
        <v>100</v>
      </c>
      <c r="D21" s="19">
        <f t="shared" ref="D21:G21" si="4">D18/$C18*100</f>
        <v>104.20962896809287</v>
      </c>
      <c r="E21" s="19">
        <f t="shared" si="4"/>
        <v>114.81691970447348</v>
      </c>
      <c r="F21" s="19">
        <f t="shared" si="4"/>
        <v>119.2741739059836</v>
      </c>
      <c r="G21" s="19">
        <f t="shared" si="4"/>
        <v>112.76690752618333</v>
      </c>
      <c r="H21" s="19">
        <f>H18/$C18*100</f>
        <v>128.30234635057238</v>
      </c>
    </row>
    <row r="22" spans="1:10" x14ac:dyDescent="0.45">
      <c r="A22" s="32" t="s">
        <v>18</v>
      </c>
      <c r="B22" s="36"/>
      <c r="C22" s="36"/>
      <c r="D22" s="36"/>
      <c r="E22" s="36"/>
      <c r="F22" s="36"/>
      <c r="G22" s="36"/>
      <c r="H22" s="36"/>
    </row>
    <row r="23" spans="1:10" x14ac:dyDescent="0.45">
      <c r="A23" s="5"/>
      <c r="C23" s="31"/>
      <c r="D23" s="31"/>
      <c r="E23" s="31"/>
      <c r="F23" s="31"/>
      <c r="G23" s="31"/>
      <c r="H23" s="31"/>
    </row>
    <row r="24" spans="1:10" x14ac:dyDescent="0.45">
      <c r="A24" s="4" t="s">
        <v>21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45"/>
    <row r="26" spans="1:10" x14ac:dyDescent="0.45"/>
    <row r="27" spans="1:10" x14ac:dyDescent="0.45"/>
    <row r="28" spans="1:10" x14ac:dyDescent="0.45"/>
    <row r="29" spans="1:10" x14ac:dyDescent="0.45"/>
    <row r="30" spans="1:10" x14ac:dyDescent="0.45"/>
    <row r="31" spans="1:10" x14ac:dyDescent="0.45"/>
    <row r="32" spans="1:10" x14ac:dyDescent="0.45"/>
    <row r="33" x14ac:dyDescent="0.45"/>
    <row r="34" x14ac:dyDescent="0.45"/>
    <row r="35" x14ac:dyDescent="0.45"/>
    <row r="36" x14ac:dyDescent="0.45"/>
    <row r="37" x14ac:dyDescent="0.45"/>
    <row r="38" x14ac:dyDescent="0.45"/>
    <row r="39" x14ac:dyDescent="0.45"/>
    <row r="40" x14ac:dyDescent="0.45"/>
    <row r="41" x14ac:dyDescent="0.45"/>
    <row r="42" x14ac:dyDescent="0.45"/>
    <row r="43" x14ac:dyDescent="0.45"/>
    <row r="44" x14ac:dyDescent="0.45"/>
    <row r="45" ht="15" customHeight="1" x14ac:dyDescent="0.45"/>
  </sheetData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09F32CA3-D7C9-4E3E-9825-BD0292503F5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売上高支払利息率!C10:H10</xm:f>
              <xm:sqref>I10</xm:sqref>
            </x14:sparkline>
          </x14:sparklines>
        </x14:sparklineGroup>
        <x14:sparklineGroup displayEmptyCellsAs="gap" high="1" low="1" xr2:uid="{F07B00BE-EC23-4A67-B1B3-0EAC093CCC4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売上高支払利息率!C11:H11</xm:f>
              <xm:sqref>I11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売上高支払利息率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2022-12-17T10:01:36Z</dcterms:created>
  <dcterms:modified xsi:type="dcterms:W3CDTF">2023-02-14T03:39:22Z</dcterms:modified>
</cp:coreProperties>
</file>