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filterPrivacy="1" defaultThemeVersion="166925"/>
  <xr:revisionPtr revIDLastSave="2" documentId="8_{8EEC4A14-8552-4866-9494-2B537044E759}" xr6:coauthVersionLast="47" xr6:coauthVersionMax="47" xr10:uidLastSave="{DC044EDA-E056-4C79-A10F-054CE415BFA6}"/>
  <bookViews>
    <workbookView xWindow="-98" yWindow="-98" windowWidth="20715" windowHeight="13155" tabRatio="681" xr2:uid="{F0365B5C-8FC7-4E81-8465-7077C0B2E864}"/>
  </bookViews>
  <sheets>
    <sheet name="TCIBITM" sheetId="27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0" i="27" l="1"/>
  <c r="C19" i="27"/>
  <c r="C21" i="27" s="1"/>
  <c r="C18" i="27"/>
  <c r="A19" i="27"/>
  <c r="C26" i="27"/>
  <c r="A25" i="27"/>
  <c r="H20" i="27"/>
  <c r="H26" i="27" s="1"/>
  <c r="G20" i="27"/>
  <c r="G26" i="27" s="1"/>
  <c r="F20" i="27"/>
  <c r="F26" i="27" s="1"/>
  <c r="E20" i="27"/>
  <c r="E26" i="27" s="1"/>
  <c r="D20" i="27"/>
  <c r="D26" i="27" s="1"/>
  <c r="H19" i="27"/>
  <c r="H21" i="27" s="1"/>
  <c r="G19" i="27"/>
  <c r="G21" i="27" s="1"/>
  <c r="F19" i="27"/>
  <c r="E19" i="27"/>
  <c r="E21" i="27" s="1"/>
  <c r="D19" i="27"/>
  <c r="D21" i="27" s="1"/>
  <c r="H18" i="27"/>
  <c r="H22" i="27" s="1"/>
  <c r="G18" i="27"/>
  <c r="G22" i="27" s="1"/>
  <c r="F18" i="27"/>
  <c r="F22" i="27" s="1"/>
  <c r="E18" i="27"/>
  <c r="E24" i="27" s="1"/>
  <c r="D18" i="27"/>
  <c r="D22" i="27" s="1"/>
  <c r="C24" i="27"/>
  <c r="H17" i="27"/>
  <c r="G17" i="27"/>
  <c r="F17" i="27"/>
  <c r="E17" i="27"/>
  <c r="D17" i="27"/>
  <c r="C17" i="27"/>
  <c r="F25" i="27" l="1"/>
  <c r="G25" i="27"/>
  <c r="G23" i="27"/>
  <c r="F21" i="27"/>
  <c r="F23" i="27" s="1"/>
  <c r="H23" i="27"/>
  <c r="D23" i="27"/>
  <c r="F24" i="27"/>
  <c r="G24" i="27"/>
  <c r="H25" i="27"/>
  <c r="H24" i="27"/>
  <c r="E22" i="27"/>
  <c r="E23" i="27" s="1"/>
  <c r="C25" i="27"/>
  <c r="D25" i="27"/>
  <c r="D24" i="27"/>
  <c r="E25" i="27"/>
</calcChain>
</file>

<file path=xl/sharedStrings.xml><?xml version="1.0" encoding="utf-8"?>
<sst xmlns="http://schemas.openxmlformats.org/spreadsheetml/2006/main" count="40" uniqueCount="31">
  <si>
    <t>経営分析</t>
    <rPh sb="0" eb="4">
      <t>ケイエイブンセキ</t>
    </rPh>
    <phoneticPr fontId="4"/>
  </si>
  <si>
    <t>百万円</t>
    <rPh sb="0" eb="3">
      <t>ヒャクマンエン</t>
    </rPh>
    <phoneticPr fontId="4"/>
  </si>
  <si>
    <t>入力</t>
    <rPh sb="0" eb="2">
      <t>ニュウリョク</t>
    </rPh>
    <phoneticPr fontId="4"/>
  </si>
  <si>
    <t>総資本</t>
    <rPh sb="0" eb="3">
      <t>ソウシホン</t>
    </rPh>
    <phoneticPr fontId="2"/>
  </si>
  <si>
    <t>●財務諸表</t>
    <rPh sb="1" eb="5">
      <t>ザイムショヒョウ</t>
    </rPh>
    <phoneticPr fontId="5"/>
  </si>
  <si>
    <t>期間</t>
    <rPh sb="0" eb="2">
      <t>キカン</t>
    </rPh>
    <phoneticPr fontId="5"/>
  </si>
  <si>
    <t>年</t>
    <rPh sb="0" eb="1">
      <t>ネン</t>
    </rPh>
    <phoneticPr fontId="5"/>
  </si>
  <si>
    <t>FY16</t>
    <phoneticPr fontId="5"/>
  </si>
  <si>
    <t>FY17</t>
    <phoneticPr fontId="5"/>
  </si>
  <si>
    <t>FY18</t>
    <phoneticPr fontId="5"/>
  </si>
  <si>
    <t>FY19</t>
    <phoneticPr fontId="5"/>
  </si>
  <si>
    <t>FY20</t>
    <phoneticPr fontId="5"/>
  </si>
  <si>
    <t>FY21</t>
    <phoneticPr fontId="5"/>
  </si>
  <si>
    <t>百万円</t>
    <rPh sb="0" eb="3">
      <t>ヒャクマンエン</t>
    </rPh>
    <phoneticPr fontId="5"/>
  </si>
  <si>
    <t>※FY16=2016年度＝2017年3月期</t>
    <rPh sb="17" eb="18">
      <t>ネン</t>
    </rPh>
    <rPh sb="19" eb="21">
      <t>ガツキ</t>
    </rPh>
    <phoneticPr fontId="5"/>
  </si>
  <si>
    <t>売上高</t>
    <rPh sb="0" eb="3">
      <t>ウリアゲダカ</t>
    </rPh>
    <phoneticPr fontId="5"/>
  </si>
  <si>
    <t>億円</t>
    <rPh sb="0" eb="2">
      <t>オクエン</t>
    </rPh>
    <phoneticPr fontId="5"/>
  </si>
  <si>
    <t>売上高</t>
    <rPh sb="0" eb="3">
      <t>ウリアゲダカ</t>
    </rPh>
    <phoneticPr fontId="2"/>
  </si>
  <si>
    <t>指数</t>
    <rPh sb="0" eb="2">
      <t>シスウ</t>
    </rPh>
    <phoneticPr fontId="5"/>
  </si>
  <si>
    <t>※指数＝FY16の値を100にして計算</t>
    <rPh sb="1" eb="3">
      <t>シスウ</t>
    </rPh>
    <rPh sb="9" eb="10">
      <t>アタイ</t>
    </rPh>
    <rPh sb="17" eb="19">
      <t>ケイサン</t>
    </rPh>
    <phoneticPr fontId="2"/>
  </si>
  <si>
    <t>総資本回転率</t>
    <rPh sb="0" eb="6">
      <t>ソウシホンカイテンリツ</t>
    </rPh>
    <phoneticPr fontId="2"/>
  </si>
  <si>
    <t>総資産</t>
    <rPh sb="0" eb="3">
      <t>ソウシサン</t>
    </rPh>
    <phoneticPr fontId="2"/>
  </si>
  <si>
    <t>%</t>
    <phoneticPr fontId="2"/>
  </si>
  <si>
    <t>回転</t>
    <rPh sb="0" eb="2">
      <t>カイテン</t>
    </rPh>
    <phoneticPr fontId="2"/>
  </si>
  <si>
    <t>サンプル_任天堂</t>
    <rPh sb="5" eb="8">
      <t>ニンテンドウ</t>
    </rPh>
    <phoneticPr fontId="4"/>
  </si>
  <si>
    <t>総資本税引前当期純利益率</t>
    <rPh sb="0" eb="3">
      <t>ソウシホン</t>
    </rPh>
    <rPh sb="3" eb="11">
      <t>ゼイビキマエトウキジュンリエキ</t>
    </rPh>
    <rPh sb="11" eb="12">
      <t>リツ</t>
    </rPh>
    <phoneticPr fontId="5"/>
  </si>
  <si>
    <t>総資本税引前当期純利益率の計算</t>
    <rPh sb="13" eb="15">
      <t>ケイサン</t>
    </rPh>
    <phoneticPr fontId="5"/>
  </si>
  <si>
    <t>総資本税引前当期純利益率の推移</t>
    <rPh sb="13" eb="15">
      <t>スイイ</t>
    </rPh>
    <phoneticPr fontId="5"/>
  </si>
  <si>
    <t>税引前当期純利益</t>
    <rPh sb="0" eb="8">
      <t>ゼイビキマエトウキジュンリエキ</t>
    </rPh>
    <phoneticPr fontId="2"/>
  </si>
  <si>
    <t>売上高税引前当期純利益率</t>
    <rPh sb="0" eb="2">
      <t>ウリアゲ</t>
    </rPh>
    <rPh sb="2" eb="3">
      <t>ダカ</t>
    </rPh>
    <rPh sb="3" eb="11">
      <t>ゼイビキマエトウキジュンリエキ</t>
    </rPh>
    <rPh sb="11" eb="12">
      <t>リツ</t>
    </rPh>
    <phoneticPr fontId="2"/>
  </si>
  <si>
    <t>総資本税引前当期純利益率</t>
    <rPh sb="0" eb="3">
      <t>ソウシホン</t>
    </rPh>
    <rPh sb="3" eb="11">
      <t>ゼイビキマエトウキジュンリエキ</t>
    </rPh>
    <rPh sb="11" eb="12">
      <t>リツ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</si>
</sst>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;[Red]\-#,##0.0"/>
  </numFmts>
  <fonts count="10" x14ac:knownFonts="1">
    <font>
      <sz val="11"/>
      <color theme="1"/>
      <name val="Meiryo UI"/>
      <family val="2"/>
      <charset val="128"/>
    </font>
    <font>
      <sz val="11"/>
      <color theme="1"/>
      <name val="Meiryo UI"/>
      <family val="2"/>
      <charset val="128"/>
    </font>
    <font>
      <sz val="6"/>
      <name val="Meiryo UI"/>
      <family val="2"/>
      <charset val="128"/>
    </font>
    <font>
      <sz val="11"/>
      <color theme="1"/>
      <name val="Meiryo UI"/>
      <family val="3"/>
      <charset val="128"/>
    </font>
    <font>
      <sz val="6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0"/>
      <name val="Meiryo UI"/>
      <family val="3"/>
      <charset val="128"/>
    </font>
    <font>
      <sz val="9"/>
      <color theme="1"/>
      <name val="Meiryo UI"/>
      <family val="3"/>
      <charset val="128"/>
    </font>
    <font>
      <sz val="11"/>
      <color theme="8"/>
      <name val="Meiryo UI"/>
      <family val="3"/>
      <charset val="128"/>
    </font>
    <font>
      <sz val="10"/>
      <color theme="1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hair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3" fillId="2" borderId="0" xfId="0" applyFont="1" applyFill="1" applyAlignment="1"/>
    <xf numFmtId="0" fontId="3" fillId="2" borderId="0" xfId="0" applyFont="1" applyFill="1">
      <alignment vertical="center"/>
    </xf>
    <xf numFmtId="0" fontId="6" fillId="2" borderId="0" xfId="0" applyFont="1" applyFill="1" applyAlignment="1"/>
    <xf numFmtId="0" fontId="6" fillId="2" borderId="0" xfId="0" applyFont="1" applyFill="1">
      <alignment vertical="center"/>
    </xf>
    <xf numFmtId="0" fontId="7" fillId="0" borderId="0" xfId="0" applyFont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3" fillId="0" borderId="1" xfId="0" applyFont="1" applyBorder="1">
      <alignment vertical="center"/>
    </xf>
    <xf numFmtId="0" fontId="3" fillId="0" borderId="0" xfId="0" applyFont="1">
      <alignment vertical="center"/>
    </xf>
    <xf numFmtId="0" fontId="8" fillId="3" borderId="4" xfId="0" applyFont="1" applyFill="1" applyBorder="1">
      <alignment vertical="center"/>
    </xf>
    <xf numFmtId="0" fontId="8" fillId="3" borderId="5" xfId="0" applyFont="1" applyFill="1" applyBorder="1">
      <alignment vertical="center"/>
    </xf>
    <xf numFmtId="0" fontId="8" fillId="3" borderId="6" xfId="0" applyFont="1" applyFill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0" fontId="3" fillId="0" borderId="12" xfId="0" applyFont="1" applyBorder="1">
      <alignment vertical="center"/>
    </xf>
    <xf numFmtId="0" fontId="3" fillId="4" borderId="1" xfId="0" applyFont="1" applyFill="1" applyBorder="1">
      <alignment vertical="center"/>
    </xf>
    <xf numFmtId="0" fontId="3" fillId="5" borderId="14" xfId="0" applyFont="1" applyFill="1" applyBorder="1">
      <alignment vertical="center"/>
    </xf>
    <xf numFmtId="38" fontId="9" fillId="0" borderId="14" xfId="1" applyFont="1" applyBorder="1">
      <alignment vertical="center"/>
    </xf>
    <xf numFmtId="0" fontId="3" fillId="5" borderId="13" xfId="0" applyFont="1" applyFill="1" applyBorder="1">
      <alignment vertical="center"/>
    </xf>
    <xf numFmtId="38" fontId="8" fillId="3" borderId="7" xfId="1" applyFont="1" applyFill="1" applyBorder="1">
      <alignment vertical="center"/>
    </xf>
    <xf numFmtId="38" fontId="8" fillId="3" borderId="8" xfId="1" applyFont="1" applyFill="1" applyBorder="1">
      <alignment vertical="center"/>
    </xf>
    <xf numFmtId="38" fontId="8" fillId="3" borderId="8" xfId="1" applyFont="1" applyFill="1" applyBorder="1" applyAlignment="1">
      <alignment vertical="center" wrapText="1"/>
    </xf>
    <xf numFmtId="38" fontId="8" fillId="3" borderId="2" xfId="1" applyFont="1" applyFill="1" applyBorder="1">
      <alignment vertical="center"/>
    </xf>
    <xf numFmtId="38" fontId="8" fillId="3" borderId="9" xfId="1" applyFont="1" applyFill="1" applyBorder="1">
      <alignment vertical="center"/>
    </xf>
    <xf numFmtId="38" fontId="8" fillId="3" borderId="10" xfId="1" applyFont="1" applyFill="1" applyBorder="1">
      <alignment vertical="center"/>
    </xf>
    <xf numFmtId="38" fontId="8" fillId="3" borderId="10" xfId="1" applyFont="1" applyFill="1" applyBorder="1" applyAlignment="1">
      <alignment vertical="center" wrapText="1"/>
    </xf>
    <xf numFmtId="38" fontId="8" fillId="3" borderId="11" xfId="1" applyFont="1" applyFill="1" applyBorder="1">
      <alignment vertical="center"/>
    </xf>
    <xf numFmtId="38" fontId="9" fillId="0" borderId="13" xfId="1" applyFont="1" applyBorder="1">
      <alignment vertical="center"/>
    </xf>
    <xf numFmtId="0" fontId="7" fillId="5" borderId="3" xfId="0" applyFont="1" applyFill="1" applyBorder="1" applyAlignment="1">
      <alignment vertical="center" wrapText="1"/>
    </xf>
    <xf numFmtId="0" fontId="3" fillId="5" borderId="3" xfId="0" applyFont="1" applyFill="1" applyBorder="1">
      <alignment vertical="center"/>
    </xf>
    <xf numFmtId="38" fontId="9" fillId="0" borderId="3" xfId="1" applyFont="1" applyBorder="1">
      <alignment vertical="center"/>
    </xf>
    <xf numFmtId="38" fontId="9" fillId="0" borderId="0" xfId="1" applyFont="1" applyBorder="1">
      <alignment vertical="center"/>
    </xf>
    <xf numFmtId="0" fontId="7" fillId="0" borderId="0" xfId="0" applyFont="1">
      <alignment vertical="center"/>
    </xf>
    <xf numFmtId="0" fontId="3" fillId="5" borderId="3" xfId="0" applyFont="1" applyFill="1" applyBorder="1" applyAlignment="1">
      <alignment vertical="center" wrapText="1"/>
    </xf>
    <xf numFmtId="0" fontId="3" fillId="5" borderId="13" xfId="0" applyFont="1" applyFill="1" applyBorder="1" applyAlignment="1">
      <alignment vertical="center" wrapText="1"/>
    </xf>
    <xf numFmtId="0" fontId="3" fillId="5" borderId="0" xfId="0" applyFont="1" applyFill="1">
      <alignment vertical="center"/>
    </xf>
    <xf numFmtId="176" fontId="9" fillId="0" borderId="3" xfId="1" applyNumberFormat="1" applyFont="1" applyBorder="1">
      <alignment vertical="center"/>
    </xf>
    <xf numFmtId="40" fontId="9" fillId="0" borderId="3" xfId="1" applyNumberFormat="1" applyFon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r>
              <a:rPr lang="ja-JP" altLang="en-US" sz="1400" b="1" i="0" u="none" strike="noStrike" baseline="0"/>
              <a:t>総資本税引前当期純利益率</a:t>
            </a:r>
            <a:r>
              <a:rPr lang="ja-JP" altLang="en-US" b="1"/>
              <a:t>の推移</a:t>
            </a:r>
            <a:endParaRPr lang="ja-JP" b="1"/>
          </a:p>
        </c:rich>
      </c:tx>
      <c:layout>
        <c:manualLayout>
          <c:xMode val="edge"/>
          <c:yMode val="edge"/>
          <c:x val="0.29809049707602336"/>
          <c:y val="2.469444444444444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2339473684210535E-2"/>
          <c:y val="0.15208250000000001"/>
          <c:w val="0.85842485380116962"/>
          <c:h val="0.63829277777777782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TCIBITM!$A$22:$B$22</c:f>
              <c:strCache>
                <c:ptCount val="2"/>
                <c:pt idx="0">
                  <c:v>総資本回転率</c:v>
                </c:pt>
                <c:pt idx="1">
                  <c:v>回転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TCIBITM!$C$17:$H$17</c:f>
              <c:strCache>
                <c:ptCount val="6"/>
                <c:pt idx="0">
                  <c:v>FY16</c:v>
                </c:pt>
                <c:pt idx="1">
                  <c:v>FY17</c:v>
                </c:pt>
                <c:pt idx="2">
                  <c:v>FY18</c:v>
                </c:pt>
                <c:pt idx="3">
                  <c:v>FY19</c:v>
                </c:pt>
                <c:pt idx="4">
                  <c:v>FY20</c:v>
                </c:pt>
                <c:pt idx="5">
                  <c:v>FY21</c:v>
                </c:pt>
              </c:strCache>
            </c:strRef>
          </c:cat>
          <c:val>
            <c:numRef>
              <c:f>TCIBITM!$C$22:$H$22</c:f>
              <c:numCache>
                <c:formatCode>#,##0.00_);[Red]\(#,##0.00\)</c:formatCode>
                <c:ptCount val="6"/>
                <c:pt idx="1">
                  <c:v>0.68066227240752997</c:v>
                </c:pt>
                <c:pt idx="2">
                  <c:v>0.72240685148045392</c:v>
                </c:pt>
                <c:pt idx="3">
                  <c:v>0.72206282379577691</c:v>
                </c:pt>
                <c:pt idx="4">
                  <c:v>0.80297100779387365</c:v>
                </c:pt>
                <c:pt idx="5">
                  <c:v>0.66363037455996909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31-44CD-8AC2-54F75F4677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17091184"/>
        <c:axId val="1517089520"/>
      </c:barChart>
      <c:lineChart>
        <c:grouping val="standard"/>
        <c:varyColors val="0"/>
        <c:ser>
          <c:idx val="1"/>
          <c:order val="1"/>
          <c:tx>
            <c:strRef>
              <c:f>TCIBITM!$A$21:$B$21</c:f>
              <c:strCache>
                <c:ptCount val="2"/>
                <c:pt idx="0">
                  <c:v>売上高税引前当期純利益率</c:v>
                </c:pt>
                <c:pt idx="1">
                  <c:v>%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diamond"/>
            <c:size val="9"/>
            <c:spPr>
              <a:solidFill>
                <a:schemeClr val="accent4"/>
              </a:solidFill>
              <a:ln w="9525">
                <a:solidFill>
                  <a:schemeClr val="bg1"/>
                </a:solidFill>
              </a:ln>
              <a:effectLst/>
            </c:spPr>
          </c:marker>
          <c:cat>
            <c:strRef>
              <c:f>TCIBITM!$C$17:$H$17</c:f>
              <c:strCache>
                <c:ptCount val="6"/>
                <c:pt idx="0">
                  <c:v>FY16</c:v>
                </c:pt>
                <c:pt idx="1">
                  <c:v>FY17</c:v>
                </c:pt>
                <c:pt idx="2">
                  <c:v>FY18</c:v>
                </c:pt>
                <c:pt idx="3">
                  <c:v>FY19</c:v>
                </c:pt>
                <c:pt idx="4">
                  <c:v>FY20</c:v>
                </c:pt>
                <c:pt idx="5">
                  <c:v>FY21</c:v>
                </c:pt>
              </c:strCache>
            </c:strRef>
          </c:cat>
          <c:val>
            <c:numRef>
              <c:f>TCIBITM!$C$21:$H$21</c:f>
              <c:numCache>
                <c:formatCode>#,##0.0;[Red]\-#,##0.0</c:formatCode>
                <c:ptCount val="6"/>
                <c:pt idx="0">
                  <c:v>23.457610484670667</c:v>
                </c:pt>
                <c:pt idx="1">
                  <c:v>19.048349787151814</c:v>
                </c:pt>
                <c:pt idx="2">
                  <c:v>22.63710268541347</c:v>
                </c:pt>
                <c:pt idx="3">
                  <c:v>27.60930487062091</c:v>
                </c:pt>
                <c:pt idx="4">
                  <c:v>38.734500343963028</c:v>
                </c:pt>
                <c:pt idx="5">
                  <c:v>39.778888532356859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A31-44CD-8AC2-54F75F467752}"/>
            </c:ext>
          </c:extLst>
        </c:ser>
        <c:ser>
          <c:idx val="0"/>
          <c:order val="2"/>
          <c:tx>
            <c:strRef>
              <c:f>TCIBITM!$A$23:$B$23</c:f>
              <c:strCache>
                <c:ptCount val="2"/>
                <c:pt idx="0">
                  <c:v>総資本税引前当期純利益率</c:v>
                </c:pt>
                <c:pt idx="1">
                  <c:v>%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accent2"/>
              </a:solidFill>
              <a:ln w="9525">
                <a:solidFill>
                  <a:schemeClr val="bg1"/>
                </a:solidFill>
              </a:ln>
              <a:effectLst/>
            </c:spPr>
          </c:marker>
          <c:cat>
            <c:strRef>
              <c:f>TCIBITM!$C$17:$H$17</c:f>
              <c:strCache>
                <c:ptCount val="6"/>
                <c:pt idx="0">
                  <c:v>FY16</c:v>
                </c:pt>
                <c:pt idx="1">
                  <c:v>FY17</c:v>
                </c:pt>
                <c:pt idx="2">
                  <c:v>FY18</c:v>
                </c:pt>
                <c:pt idx="3">
                  <c:v>FY19</c:v>
                </c:pt>
                <c:pt idx="4">
                  <c:v>FY20</c:v>
                </c:pt>
                <c:pt idx="5">
                  <c:v>FY21</c:v>
                </c:pt>
              </c:strCache>
            </c:strRef>
          </c:cat>
          <c:val>
            <c:numRef>
              <c:f>TCIBITM!$C$23:$H$23</c:f>
              <c:numCache>
                <c:formatCode>#,##0.0;[Red]\-#,##0.0</c:formatCode>
                <c:ptCount val="6"/>
                <c:pt idx="1">
                  <c:v>12.965493051736244</c:v>
                </c:pt>
                <c:pt idx="2">
                  <c:v>16.353198077609274</c:v>
                </c:pt>
                <c:pt idx="3">
                  <c:v>19.935652637919031</c:v>
                </c:pt>
                <c:pt idx="4">
                  <c:v>31.102680777584137</c:v>
                </c:pt>
                <c:pt idx="5">
                  <c:v>26.39847869630724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A31-44CD-8AC2-54F75F4677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8049456"/>
        <c:axId val="788048624"/>
        <c:extLst/>
      </c:lineChart>
      <c:valAx>
        <c:axId val="1517089520"/>
        <c:scaling>
          <c:orientation val="minMax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r>
                  <a:rPr lang="ja-JP" altLang="en-US"/>
                  <a:t>（％）</a:t>
                </a:r>
              </a:p>
            </c:rich>
          </c:tx>
          <c:layout>
            <c:manualLayout>
              <c:xMode val="edge"/>
              <c:yMode val="edge"/>
              <c:x val="1.9916666666666668E-3"/>
              <c:y val="5.2755000000000003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Meiryo UI" panose="020B0604030504040204" pitchFamily="50" charset="-128"/>
                  <a:ea typeface="Meiryo UI" panose="020B0604030504040204" pitchFamily="50" charset="-128"/>
                  <a:cs typeface="+mn-cs"/>
                </a:defRPr>
              </a:pPr>
              <a:endParaRPr lang="ja-JP"/>
            </a:p>
          </c:txPr>
        </c:title>
        <c:numFmt formatCode="#,##0.0_);[Red]\(#,##0.0\)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1517091184"/>
        <c:crosses val="max"/>
        <c:crossBetween val="between"/>
      </c:valAx>
      <c:catAx>
        <c:axId val="15170911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1517089520"/>
        <c:crosses val="autoZero"/>
        <c:auto val="1"/>
        <c:lblAlgn val="ctr"/>
        <c:lblOffset val="100"/>
        <c:noMultiLvlLbl val="0"/>
      </c:catAx>
      <c:valAx>
        <c:axId val="788048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r>
                  <a:rPr lang="ja-JP" altLang="en-US"/>
                  <a:t>（回転）</a:t>
                </a:r>
              </a:p>
            </c:rich>
          </c:tx>
          <c:layout>
            <c:manualLayout>
              <c:xMode val="edge"/>
              <c:yMode val="edge"/>
              <c:x val="0.91165204678362577"/>
              <c:y val="5.628277777777777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Meiryo UI" panose="020B0604030504040204" pitchFamily="50" charset="-128"/>
                  <a:ea typeface="Meiryo UI" panose="020B0604030504040204" pitchFamily="50" charset="-128"/>
                  <a:cs typeface="+mn-cs"/>
                </a:defRPr>
              </a:pPr>
              <a:endParaRPr lang="ja-JP"/>
            </a:p>
          </c:txPr>
        </c:title>
        <c:numFmt formatCode="#,##0_);[Red]\(#,##0\)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788049456"/>
        <c:crosses val="autoZero"/>
        <c:crossBetween val="between"/>
      </c:valAx>
      <c:catAx>
        <c:axId val="7880494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8804862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</c:legendEntry>
      <c:layout>
        <c:manualLayout>
          <c:xMode val="edge"/>
          <c:yMode val="edge"/>
          <c:x val="5.6196198830409355E-2"/>
          <c:y val="0.88312055555555558"/>
          <c:w val="0.88308450292397644"/>
          <c:h val="8.31602777777777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Meiryo UI" panose="020B0604030504040204" pitchFamily="50" charset="-128"/>
          <a:ea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52384</xdr:colOff>
      <xdr:row>29</xdr:row>
      <xdr:rowOff>71437</xdr:rowOff>
    </xdr:from>
    <xdr:to>
      <xdr:col>8</xdr:col>
      <xdr:colOff>301084</xdr:colOff>
      <xdr:row>48</xdr:row>
      <xdr:rowOff>51937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B1779368-7978-4375-ADEC-6C34C0BB5E7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DDFC5B-406D-4451-AC0D-202F04C07D8F}">
  <dimension ref="A1:J58"/>
  <sheetViews>
    <sheetView showGridLines="0" tabSelected="1" workbookViewId="0">
      <selection activeCell="A5" sqref="A5"/>
    </sheetView>
  </sheetViews>
  <sheetFormatPr defaultColWidth="0" defaultRowHeight="15" customHeight="1" zeroHeight="1" x14ac:dyDescent="0.45"/>
  <cols>
    <col min="1" max="9" width="9.609375" style="8" customWidth="1"/>
    <col min="10" max="10" width="8.609375" style="8" customWidth="1"/>
    <col min="11" max="16384" width="8.88671875" style="8" hidden="1"/>
  </cols>
  <sheetData>
    <row r="1" spans="1:10" x14ac:dyDescent="0.45">
      <c r="A1" s="1" t="s">
        <v>0</v>
      </c>
      <c r="B1" s="1"/>
      <c r="C1" s="1"/>
      <c r="D1" s="1"/>
      <c r="E1" s="1"/>
      <c r="F1" s="1"/>
      <c r="G1" s="1"/>
      <c r="H1" s="1"/>
      <c r="I1" s="1"/>
      <c r="J1" s="2"/>
    </row>
    <row r="2" spans="1:10" x14ac:dyDescent="0.45">
      <c r="A2" s="1" t="s">
        <v>25</v>
      </c>
      <c r="B2" s="1"/>
      <c r="C2" s="1"/>
      <c r="D2" s="1"/>
      <c r="E2" s="1"/>
      <c r="F2" s="1"/>
      <c r="G2" s="1"/>
      <c r="H2" s="1"/>
      <c r="I2" s="1"/>
      <c r="J2" s="2"/>
    </row>
    <row r="3" spans="1:10" x14ac:dyDescent="0.45">
      <c r="A3" s="1" t="s">
        <v>24</v>
      </c>
      <c r="B3" s="1"/>
      <c r="C3" s="1"/>
      <c r="D3" s="1"/>
      <c r="E3" s="1"/>
      <c r="F3" s="1"/>
      <c r="G3" s="1"/>
      <c r="H3" s="1"/>
      <c r="I3" s="1"/>
      <c r="J3" s="2"/>
    </row>
    <row r="4" spans="1:10" x14ac:dyDescent="0.45">
      <c r="A4" s="1" t="s">
        <v>1</v>
      </c>
      <c r="B4" s="1"/>
      <c r="C4" s="1"/>
      <c r="D4" s="1"/>
      <c r="E4" s="1"/>
      <c r="F4" s="1"/>
      <c r="G4" s="1"/>
      <c r="H4" s="1"/>
      <c r="I4" s="1"/>
      <c r="J4" s="2"/>
    </row>
    <row r="5" spans="1:10" x14ac:dyDescent="0.45"/>
    <row r="6" spans="1:10" x14ac:dyDescent="0.45">
      <c r="A6" s="3" t="s">
        <v>2</v>
      </c>
      <c r="B6" s="1"/>
      <c r="C6" s="1"/>
      <c r="D6" s="1"/>
      <c r="E6" s="1"/>
      <c r="F6" s="1"/>
      <c r="G6" s="1"/>
      <c r="H6" s="1"/>
      <c r="I6" s="1"/>
      <c r="J6" s="1"/>
    </row>
    <row r="7" spans="1:10" x14ac:dyDescent="0.45"/>
    <row r="8" spans="1:10" ht="15.4" thickBot="1" x14ac:dyDescent="0.5">
      <c r="A8" s="7" t="s">
        <v>4</v>
      </c>
      <c r="B8" s="7"/>
    </row>
    <row r="9" spans="1:10" x14ac:dyDescent="0.45">
      <c r="A9" s="8" t="s">
        <v>5</v>
      </c>
      <c r="B9" s="8" t="s">
        <v>6</v>
      </c>
      <c r="C9" s="9" t="s">
        <v>7</v>
      </c>
      <c r="D9" s="10" t="s">
        <v>8</v>
      </c>
      <c r="E9" s="10" t="s">
        <v>9</v>
      </c>
      <c r="F9" s="10" t="s">
        <v>10</v>
      </c>
      <c r="G9" s="10" t="s">
        <v>11</v>
      </c>
      <c r="H9" s="11" t="s">
        <v>12</v>
      </c>
    </row>
    <row r="10" spans="1:10" x14ac:dyDescent="0.45">
      <c r="A10" s="13" t="s">
        <v>15</v>
      </c>
      <c r="B10" s="12" t="s">
        <v>13</v>
      </c>
      <c r="C10" s="20">
        <v>489095</v>
      </c>
      <c r="D10" s="21">
        <v>1055682</v>
      </c>
      <c r="E10" s="22">
        <v>1200560</v>
      </c>
      <c r="F10" s="22">
        <v>1308519</v>
      </c>
      <c r="G10" s="21">
        <v>1758910</v>
      </c>
      <c r="H10" s="23">
        <v>1695344</v>
      </c>
    </row>
    <row r="11" spans="1:10" ht="24" x14ac:dyDescent="0.45">
      <c r="A11" s="6" t="s">
        <v>28</v>
      </c>
      <c r="B11" s="12" t="s">
        <v>13</v>
      </c>
      <c r="C11" s="20">
        <v>114730</v>
      </c>
      <c r="D11" s="21">
        <v>201090</v>
      </c>
      <c r="E11" s="22">
        <v>271772</v>
      </c>
      <c r="F11" s="22">
        <v>361273</v>
      </c>
      <c r="G11" s="21">
        <v>681305</v>
      </c>
      <c r="H11" s="23">
        <v>674389</v>
      </c>
    </row>
    <row r="12" spans="1:10" ht="15.4" thickBot="1" x14ac:dyDescent="0.5">
      <c r="A12" s="14" t="s">
        <v>21</v>
      </c>
      <c r="B12" s="15" t="s">
        <v>13</v>
      </c>
      <c r="C12" s="24">
        <v>1468452</v>
      </c>
      <c r="D12" s="25">
        <v>1633474</v>
      </c>
      <c r="E12" s="26">
        <v>1690304</v>
      </c>
      <c r="F12" s="26">
        <v>1934087</v>
      </c>
      <c r="G12" s="25">
        <v>2446918</v>
      </c>
      <c r="H12" s="27">
        <v>2662384</v>
      </c>
    </row>
    <row r="13" spans="1:10" x14ac:dyDescent="0.45">
      <c r="C13" s="8" t="s">
        <v>14</v>
      </c>
    </row>
    <row r="14" spans="1:10" x14ac:dyDescent="0.45"/>
    <row r="15" spans="1:10" x14ac:dyDescent="0.45">
      <c r="A15" s="4" t="s">
        <v>26</v>
      </c>
      <c r="B15" s="2"/>
      <c r="C15" s="2"/>
      <c r="D15" s="2"/>
      <c r="E15" s="2"/>
      <c r="F15" s="2"/>
      <c r="G15" s="2"/>
      <c r="H15" s="2"/>
      <c r="I15" s="2"/>
      <c r="J15" s="2"/>
    </row>
    <row r="16" spans="1:10" x14ac:dyDescent="0.45">
      <c r="C16" s="7"/>
      <c r="D16" s="7"/>
      <c r="E16" s="7"/>
      <c r="F16" s="7"/>
      <c r="G16" s="7"/>
      <c r="H16" s="7"/>
    </row>
    <row r="17" spans="1:10" x14ac:dyDescent="0.45">
      <c r="A17" s="7"/>
      <c r="B17" s="7"/>
      <c r="C17" s="16" t="str">
        <f t="shared" ref="C17:H17" si="0">C9</f>
        <v>FY16</v>
      </c>
      <c r="D17" s="16" t="str">
        <f t="shared" si="0"/>
        <v>FY17</v>
      </c>
      <c r="E17" s="16" t="str">
        <f t="shared" si="0"/>
        <v>FY18</v>
      </c>
      <c r="F17" s="16" t="str">
        <f t="shared" si="0"/>
        <v>FY19</v>
      </c>
      <c r="G17" s="16" t="str">
        <f t="shared" si="0"/>
        <v>FY20</v>
      </c>
      <c r="H17" s="16" t="str">
        <f t="shared" si="0"/>
        <v>FY21</v>
      </c>
    </row>
    <row r="18" spans="1:10" x14ac:dyDescent="0.45">
      <c r="A18" s="17" t="s">
        <v>17</v>
      </c>
      <c r="B18" s="17" t="s">
        <v>16</v>
      </c>
      <c r="C18" s="18">
        <f>C10/100</f>
        <v>4890.95</v>
      </c>
      <c r="D18" s="18">
        <f t="shared" ref="D18:H20" si="1">D10/100</f>
        <v>10556.82</v>
      </c>
      <c r="E18" s="18">
        <f t="shared" si="1"/>
        <v>12005.6</v>
      </c>
      <c r="F18" s="18">
        <f t="shared" si="1"/>
        <v>13085.19</v>
      </c>
      <c r="G18" s="18">
        <f t="shared" si="1"/>
        <v>17589.099999999999</v>
      </c>
      <c r="H18" s="18">
        <f t="shared" si="1"/>
        <v>16953.439999999999</v>
      </c>
    </row>
    <row r="19" spans="1:10" ht="24" x14ac:dyDescent="0.45">
      <c r="A19" s="29" t="str">
        <f>A11</f>
        <v>税引前当期純利益</v>
      </c>
      <c r="B19" s="30" t="s">
        <v>16</v>
      </c>
      <c r="C19" s="31">
        <f>C11/100</f>
        <v>1147.3</v>
      </c>
      <c r="D19" s="31">
        <f t="shared" si="1"/>
        <v>2010.9</v>
      </c>
      <c r="E19" s="31">
        <f t="shared" si="1"/>
        <v>2717.72</v>
      </c>
      <c r="F19" s="31">
        <f t="shared" si="1"/>
        <v>3612.73</v>
      </c>
      <c r="G19" s="31">
        <f t="shared" si="1"/>
        <v>6813.05</v>
      </c>
      <c r="H19" s="31">
        <f t="shared" si="1"/>
        <v>6743.89</v>
      </c>
    </row>
    <row r="20" spans="1:10" x14ac:dyDescent="0.45">
      <c r="A20" s="34" t="s">
        <v>3</v>
      </c>
      <c r="B20" s="30" t="s">
        <v>16</v>
      </c>
      <c r="C20" s="31">
        <f>C12/100</f>
        <v>14684.52</v>
      </c>
      <c r="D20" s="31">
        <f t="shared" si="1"/>
        <v>16334.74</v>
      </c>
      <c r="E20" s="31">
        <f t="shared" si="1"/>
        <v>16903.04</v>
      </c>
      <c r="F20" s="31">
        <f t="shared" si="1"/>
        <v>19340.87</v>
      </c>
      <c r="G20" s="31">
        <f t="shared" si="1"/>
        <v>24469.18</v>
      </c>
      <c r="H20" s="31">
        <f t="shared" si="1"/>
        <v>26623.84</v>
      </c>
    </row>
    <row r="21" spans="1:10" ht="24" x14ac:dyDescent="0.45">
      <c r="A21" s="29" t="s">
        <v>29</v>
      </c>
      <c r="B21" s="30" t="s">
        <v>22</v>
      </c>
      <c r="C21" s="37">
        <f>C19/C18*100</f>
        <v>23.457610484670667</v>
      </c>
      <c r="D21" s="37">
        <f>D19/D18*100</f>
        <v>19.048349787151814</v>
      </c>
      <c r="E21" s="37">
        <f>E19/E18*100</f>
        <v>22.63710268541347</v>
      </c>
      <c r="F21" s="37">
        <f t="shared" ref="F21:H21" si="2">F19/F18*100</f>
        <v>27.60930487062091</v>
      </c>
      <c r="G21" s="37">
        <f t="shared" si="2"/>
        <v>38.734500343963028</v>
      </c>
      <c r="H21" s="37">
        <f t="shared" si="2"/>
        <v>39.778888532356859</v>
      </c>
    </row>
    <row r="22" spans="1:10" x14ac:dyDescent="0.45">
      <c r="A22" s="29" t="s">
        <v>20</v>
      </c>
      <c r="B22" s="30" t="s">
        <v>23</v>
      </c>
      <c r="C22" s="37"/>
      <c r="D22" s="38">
        <f>D18/(SUM(C20:D20)/2)</f>
        <v>0.68066227240752997</v>
      </c>
      <c r="E22" s="38">
        <f t="shared" ref="E22:H22" si="3">E18/(SUM(D20:E20)/2)</f>
        <v>0.72240685148045392</v>
      </c>
      <c r="F22" s="38">
        <f t="shared" si="3"/>
        <v>0.72206282379577691</v>
      </c>
      <c r="G22" s="38">
        <f t="shared" si="3"/>
        <v>0.80297100779387365</v>
      </c>
      <c r="H22" s="38">
        <f t="shared" si="3"/>
        <v>0.66363037455996909</v>
      </c>
    </row>
    <row r="23" spans="1:10" ht="24" x14ac:dyDescent="0.45">
      <c r="A23" s="29" t="s">
        <v>30</v>
      </c>
      <c r="B23" s="30" t="s">
        <v>22</v>
      </c>
      <c r="C23" s="37"/>
      <c r="D23" s="37">
        <f>D21*D22</f>
        <v>12.965493051736244</v>
      </c>
      <c r="E23" s="37">
        <f t="shared" ref="E23:H23" si="4">E21*E22</f>
        <v>16.353198077609274</v>
      </c>
      <c r="F23" s="37">
        <f t="shared" si="4"/>
        <v>19.935652637919031</v>
      </c>
      <c r="G23" s="37">
        <f t="shared" si="4"/>
        <v>31.102680777584137</v>
      </c>
      <c r="H23" s="37">
        <f t="shared" si="4"/>
        <v>26.39847869630724</v>
      </c>
    </row>
    <row r="24" spans="1:10" x14ac:dyDescent="0.45">
      <c r="A24" s="17" t="s">
        <v>17</v>
      </c>
      <c r="B24" s="17" t="s">
        <v>18</v>
      </c>
      <c r="C24" s="18">
        <f>C18/$C18*100</f>
        <v>100</v>
      </c>
      <c r="D24" s="18">
        <f t="shared" ref="D24:H26" si="5">D18/$C18*100</f>
        <v>215.84395669552953</v>
      </c>
      <c r="E24" s="18">
        <f t="shared" si="5"/>
        <v>245.46560484159522</v>
      </c>
      <c r="F24" s="18">
        <f t="shared" si="5"/>
        <v>267.53882170130549</v>
      </c>
      <c r="G24" s="18">
        <f t="shared" si="5"/>
        <v>359.62543064230874</v>
      </c>
      <c r="H24" s="18">
        <f t="shared" si="5"/>
        <v>346.62877355115057</v>
      </c>
    </row>
    <row r="25" spans="1:10" ht="24" x14ac:dyDescent="0.45">
      <c r="A25" s="29" t="str">
        <f>A11</f>
        <v>税引前当期純利益</v>
      </c>
      <c r="B25" s="30" t="s">
        <v>18</v>
      </c>
      <c r="C25" s="31">
        <f>C19/$C19*100</f>
        <v>100</v>
      </c>
      <c r="D25" s="31">
        <f t="shared" si="5"/>
        <v>175.27237862808335</v>
      </c>
      <c r="E25" s="31">
        <f t="shared" si="5"/>
        <v>236.87963043667742</v>
      </c>
      <c r="F25" s="31">
        <f t="shared" si="5"/>
        <v>314.88974113135185</v>
      </c>
      <c r="G25" s="31">
        <f t="shared" si="5"/>
        <v>593.8333478601935</v>
      </c>
      <c r="H25" s="31">
        <f t="shared" si="5"/>
        <v>587.80528196635589</v>
      </c>
    </row>
    <row r="26" spans="1:10" x14ac:dyDescent="0.45">
      <c r="A26" s="35" t="s">
        <v>3</v>
      </c>
      <c r="B26" s="19" t="s">
        <v>18</v>
      </c>
      <c r="C26" s="28">
        <f>C20/$C20*100</f>
        <v>100</v>
      </c>
      <c r="D26" s="28">
        <f t="shared" si="5"/>
        <v>111.23782050758213</v>
      </c>
      <c r="E26" s="28">
        <f t="shared" si="5"/>
        <v>115.10788231416484</v>
      </c>
      <c r="F26" s="28">
        <f t="shared" si="5"/>
        <v>131.70924211346369</v>
      </c>
      <c r="G26" s="28">
        <f t="shared" si="5"/>
        <v>166.63248100721032</v>
      </c>
      <c r="H26" s="28">
        <f>H20/$C20*100</f>
        <v>181.30548359769335</v>
      </c>
    </row>
    <row r="27" spans="1:10" x14ac:dyDescent="0.45">
      <c r="A27" s="33" t="s">
        <v>19</v>
      </c>
      <c r="B27" s="36"/>
      <c r="C27" s="32"/>
      <c r="D27" s="32"/>
      <c r="E27" s="32"/>
      <c r="F27" s="32"/>
      <c r="G27" s="32"/>
      <c r="H27" s="32"/>
    </row>
    <row r="28" spans="1:10" x14ac:dyDescent="0.45">
      <c r="A28" s="5"/>
      <c r="C28" s="32"/>
      <c r="D28" s="32"/>
      <c r="E28" s="32"/>
      <c r="F28" s="32"/>
      <c r="G28" s="32"/>
      <c r="H28" s="32"/>
    </row>
    <row r="29" spans="1:10" x14ac:dyDescent="0.45">
      <c r="A29" s="4" t="s">
        <v>27</v>
      </c>
      <c r="B29" s="2"/>
      <c r="C29" s="2"/>
      <c r="D29" s="2"/>
      <c r="E29" s="2"/>
      <c r="F29" s="2"/>
      <c r="G29" s="2"/>
      <c r="H29" s="2"/>
      <c r="I29" s="2"/>
      <c r="J29" s="2"/>
    </row>
    <row r="30" spans="1:10" x14ac:dyDescent="0.45"/>
    <row r="31" spans="1:10" x14ac:dyDescent="0.45"/>
    <row r="32" spans="1:10" x14ac:dyDescent="0.45"/>
    <row r="33" s="8" customFormat="1" x14ac:dyDescent="0.45"/>
    <row r="34" s="8" customFormat="1" x14ac:dyDescent="0.45"/>
    <row r="35" s="8" customFormat="1" x14ac:dyDescent="0.45"/>
    <row r="36" s="8" customFormat="1" x14ac:dyDescent="0.45"/>
    <row r="37" s="8" customFormat="1" x14ac:dyDescent="0.45"/>
    <row r="38" s="8" customFormat="1" x14ac:dyDescent="0.45"/>
    <row r="39" s="8" customFormat="1" x14ac:dyDescent="0.45"/>
    <row r="40" s="8" customFormat="1" x14ac:dyDescent="0.45"/>
    <row r="41" s="8" customFormat="1" x14ac:dyDescent="0.45"/>
    <row r="42" s="8" customFormat="1" x14ac:dyDescent="0.45"/>
    <row r="43" s="8" customFormat="1" x14ac:dyDescent="0.45"/>
    <row r="44" s="8" customFormat="1" x14ac:dyDescent="0.45"/>
    <row r="45" s="8" customFormat="1" x14ac:dyDescent="0.45"/>
    <row r="46" s="8" customFormat="1" x14ac:dyDescent="0.45"/>
    <row r="47" s="8" customFormat="1" x14ac:dyDescent="0.45"/>
    <row r="48" s="8" customFormat="1" x14ac:dyDescent="0.45"/>
    <row r="49" s="8" customFormat="1" x14ac:dyDescent="0.45"/>
    <row r="50" s="8" customFormat="1" ht="15" hidden="1" customHeight="1" x14ac:dyDescent="0.45"/>
    <row r="51" s="8" customFormat="1" ht="15" hidden="1" customHeight="1" x14ac:dyDescent="0.45"/>
    <row r="52" s="8" customFormat="1" ht="15" hidden="1" customHeight="1" x14ac:dyDescent="0.45"/>
    <row r="53" s="8" customFormat="1" ht="15" hidden="1" customHeight="1" x14ac:dyDescent="0.45"/>
    <row r="54" s="8" customFormat="1" ht="15" hidden="1" customHeight="1" x14ac:dyDescent="0.45"/>
    <row r="55" s="8" customFormat="1" ht="15" hidden="1" customHeight="1" x14ac:dyDescent="0.45"/>
    <row r="56" s="8" customFormat="1" ht="15" hidden="1" customHeight="1" x14ac:dyDescent="0.45"/>
    <row r="57" s="8" customFormat="1" ht="15" hidden="1" customHeight="1" x14ac:dyDescent="0.45"/>
    <row r="58" s="8" customFormat="1" ht="15" hidden="1" customHeight="1" x14ac:dyDescent="0.45"/>
  </sheetData>
  <phoneticPr fontId="2"/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 high="1" low="1" xr2:uid="{55740DCC-D030-43CE-BF58-8374A0CDD858}">
          <x14:colorSeries theme="3" tint="0.499984740745262"/>
          <x14:colorNegative theme="1" tint="0.249977111117893"/>
          <x14:colorAxis rgb="FF000000"/>
          <x14:colorMarkers theme="1" tint="0.249977111117893"/>
          <x14:colorFirst theme="1" tint="0.249977111117893"/>
          <x14:colorLast theme="1" tint="0.249977111117893"/>
          <x14:colorHigh theme="1" tint="0.249977111117893"/>
          <x14:colorLow theme="1" tint="0.249977111117893"/>
          <x14:sparklines>
            <x14:sparkline>
              <xm:f>TCIBITM!C11:H11</xm:f>
              <xm:sqref>I11</xm:sqref>
            </x14:sparkline>
          </x14:sparklines>
        </x14:sparklineGroup>
        <x14:sparklineGroup displayEmptyCellsAs="gap" high="1" low="1" xr2:uid="{433BCFA7-EE32-4102-97E0-0C739ACBF6E9}">
          <x14:colorSeries theme="3" tint="0.499984740745262"/>
          <x14:colorNegative theme="1" tint="0.249977111117893"/>
          <x14:colorAxis rgb="FF000000"/>
          <x14:colorMarkers theme="1" tint="0.249977111117893"/>
          <x14:colorFirst theme="1" tint="0.249977111117893"/>
          <x14:colorLast theme="1" tint="0.249977111117893"/>
          <x14:colorHigh theme="1" tint="0.249977111117893"/>
          <x14:colorLow theme="1" tint="0.249977111117893"/>
          <x14:sparklines>
            <x14:sparkline>
              <xm:f>TCIBITM!C10:H10</xm:f>
              <xm:sqref>I10</xm:sqref>
            </x14:sparkline>
          </x14:sparklines>
        </x14:sparklineGroup>
        <x14:sparklineGroup displayEmptyCellsAs="gap" high="1" low="1" xr2:uid="{7413DE91-AF30-44C9-87BA-C39C4CEEC035}">
          <x14:colorSeries theme="3" tint="0.499984740745262"/>
          <x14:colorNegative theme="1" tint="0.249977111117893"/>
          <x14:colorAxis rgb="FF000000"/>
          <x14:colorMarkers theme="1" tint="0.249977111117893"/>
          <x14:colorFirst theme="1" tint="0.249977111117893"/>
          <x14:colorLast theme="1" tint="0.249977111117893"/>
          <x14:colorHigh theme="1" tint="0.249977111117893"/>
          <x14:colorLow theme="1" tint="0.249977111117893"/>
          <x14:sparklines>
            <x14:sparkline>
              <xm:f>TCIBITM!C12:H12</xm:f>
              <xm:sqref>I12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TCIBITM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2022-12-17T10:01:36Z</dcterms:created>
  <dcterms:modified xsi:type="dcterms:W3CDTF">2023-03-03T02:09:18Z</dcterms:modified>
</cp:coreProperties>
</file>