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" documentId="8_{2443E26E-AF2D-4F12-A0A7-36AA3FEE7484}" xr6:coauthVersionLast="47" xr6:coauthVersionMax="47" xr10:uidLastSave="{BE4E9A1D-5530-4D54-A652-477240675892}"/>
  <bookViews>
    <workbookView xWindow="-98" yWindow="-98" windowWidth="20715" windowHeight="13155" tabRatio="681" xr2:uid="{F0365B5C-8FC7-4E81-8465-7077C0B2E864}"/>
  </bookViews>
  <sheets>
    <sheet name="理論株価" sheetId="3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4" l="1"/>
  <c r="E24" i="34"/>
  <c r="F24" i="34"/>
  <c r="G24" i="34"/>
  <c r="H24" i="34"/>
  <c r="C24" i="34"/>
  <c r="D20" i="34"/>
  <c r="E20" i="34"/>
  <c r="F20" i="34"/>
  <c r="G20" i="34"/>
  <c r="H20" i="34"/>
  <c r="C20" i="34"/>
  <c r="D23" i="34"/>
  <c r="E23" i="34"/>
  <c r="F23" i="34"/>
  <c r="G23" i="34"/>
  <c r="H23" i="34"/>
  <c r="C23" i="34"/>
  <c r="D22" i="34"/>
  <c r="E22" i="34"/>
  <c r="F22" i="34"/>
  <c r="G22" i="34"/>
  <c r="H22" i="34"/>
  <c r="C22" i="34"/>
  <c r="D21" i="34"/>
  <c r="E21" i="34"/>
  <c r="F21" i="34"/>
  <c r="G21" i="34"/>
  <c r="H21" i="34"/>
  <c r="C21" i="34"/>
  <c r="H26" i="34"/>
  <c r="G26" i="34"/>
  <c r="F26" i="34"/>
  <c r="E26" i="34"/>
  <c r="D26" i="34"/>
  <c r="C26" i="34"/>
  <c r="A26" i="34"/>
  <c r="H25" i="34"/>
  <c r="G25" i="34"/>
  <c r="F25" i="34"/>
  <c r="E25" i="34"/>
  <c r="D25" i="34"/>
  <c r="C25" i="34"/>
  <c r="A25" i="34"/>
  <c r="H19" i="34"/>
  <c r="G19" i="34"/>
  <c r="F19" i="34"/>
  <c r="E19" i="34"/>
  <c r="D19" i="34"/>
  <c r="C19" i="34"/>
</calcChain>
</file>

<file path=xl/sharedStrings.xml><?xml version="1.0" encoding="utf-8"?>
<sst xmlns="http://schemas.openxmlformats.org/spreadsheetml/2006/main" count="39" uniqueCount="30">
  <si>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</si>
  <si>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</si>
  <si>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</si>
  <si>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</si>
  <si>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</si>
  <si>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</si>
  <si>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FY19</t>
    <phoneticPr fontId="5"/>
  </si>
  <si>
    <t>FY20</t>
    <phoneticPr fontId="5"/>
  </si>
  <si>
    <t>FY21</t>
    <phoneticPr fontId="5"/>
  </si>
  <si>
    <t>※FY16=2016年度＝2017年3月期</t>
    <rPh sb="17" eb="18">
      <t>ネン</t>
    </rPh>
    <rPh sb="19" eb="21">
      <t>ガツキ</t>
    </rPh>
    <phoneticPr fontId="5"/>
  </si>
  <si>
    <t>FY17</t>
  </si>
  <si>
    <t>FY18</t>
  </si>
  <si>
    <t>●財務データ</t>
    <rPh sb="1" eb="3">
      <t>ザイム</t>
    </rPh>
    <phoneticPr fontId="5"/>
  </si>
  <si>
    <t>1株当たり純資産額</t>
    <phoneticPr fontId="2"/>
  </si>
  <si>
    <t>株価収益率</t>
    <phoneticPr fontId="2"/>
  </si>
  <si>
    <t>倍</t>
    <rPh sb="0" eb="1">
      <t>バイ</t>
    </rPh>
    <phoneticPr fontId="2"/>
  </si>
  <si>
    <t>円</t>
    <rPh sb="0" eb="1">
      <t>エン</t>
    </rPh>
    <phoneticPr fontId="2"/>
  </si>
  <si>
    <t>最高株価</t>
    <rPh sb="0" eb="4">
      <t>サイコウカブカ</t>
    </rPh>
    <phoneticPr fontId="2"/>
  </si>
  <si>
    <t>最低株価</t>
    <rPh sb="0" eb="4">
      <t>サイテイカブカ</t>
    </rPh>
    <phoneticPr fontId="2"/>
  </si>
  <si>
    <t>PER</t>
    <phoneticPr fontId="2"/>
  </si>
  <si>
    <t>BPS</t>
    <phoneticPr fontId="2"/>
  </si>
  <si>
    <t>算定株価</t>
    <rPh sb="0" eb="4">
      <t>サンテイカブカ</t>
    </rPh>
    <phoneticPr fontId="2"/>
  </si>
  <si>
    <t>％</t>
    <phoneticPr fontId="2"/>
  </si>
  <si>
    <t>理論株価</t>
    <rPh sb="0" eb="4">
      <t>リロンカブカ</t>
    </rPh>
    <phoneticPr fontId="5"/>
  </si>
  <si>
    <t>サンプル_信越化学工業</t>
    <rPh sb="5" eb="11">
      <t>シンエツカガクコウギョウ</t>
    </rPh>
    <phoneticPr fontId="4"/>
  </si>
  <si>
    <t>自己資本利益率</t>
    <phoneticPr fontId="2"/>
  </si>
  <si>
    <t>理論株価の計算</t>
    <rPh sb="0" eb="2">
      <t>リロン</t>
    </rPh>
    <rPh sb="2" eb="4">
      <t>カブカ</t>
    </rPh>
    <rPh sb="5" eb="7">
      <t>ケイサン</t>
    </rPh>
    <phoneticPr fontId="5"/>
  </si>
  <si>
    <t>理論株価の推移</t>
    <rPh sb="0" eb="2">
      <t>リロン</t>
    </rPh>
    <rPh sb="2" eb="4">
      <t>カブカ</t>
    </rPh>
    <rPh sb="5" eb="7">
      <t>スイイ</t>
    </rPh>
    <phoneticPr fontId="5"/>
  </si>
  <si>
    <t>理論株価</t>
    <rPh sb="0" eb="4">
      <t>リロンカブカ</t>
    </rPh>
    <phoneticPr fontId="2"/>
  </si>
  <si>
    <t>ROE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</si>
</sst>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3" fillId="5" borderId="13" xfId="0" applyFont="1" applyFill="1" applyBorder="1">
      <alignment vertical="center"/>
    </xf>
    <xf numFmtId="38" fontId="9" fillId="0" borderId="13" xfId="1" applyFont="1" applyBorder="1">
      <alignment vertical="center"/>
    </xf>
    <xf numFmtId="0" fontId="3" fillId="5" borderId="12" xfId="0" applyFont="1" applyFill="1" applyBorder="1">
      <alignment vertical="center"/>
    </xf>
    <xf numFmtId="38" fontId="9" fillId="0" borderId="12" xfId="1" applyFont="1" applyBorder="1">
      <alignment vertical="center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176" fontId="9" fillId="0" borderId="3" xfId="1" applyNumberFormat="1" applyFont="1" applyBorder="1">
      <alignment vertical="center"/>
    </xf>
    <xf numFmtId="40" fontId="8" fillId="3" borderId="7" xfId="1" applyNumberFormat="1" applyFont="1" applyFill="1" applyBorder="1">
      <alignment vertical="center"/>
    </xf>
    <xf numFmtId="40" fontId="8" fillId="3" borderId="8" xfId="1" applyNumberFormat="1" applyFont="1" applyFill="1" applyBorder="1">
      <alignment vertical="center"/>
    </xf>
    <xf numFmtId="40" fontId="8" fillId="3" borderId="8" xfId="1" applyNumberFormat="1" applyFont="1" applyFill="1" applyBorder="1" applyAlignment="1">
      <alignment vertical="center" wrapText="1"/>
    </xf>
    <xf numFmtId="40" fontId="8" fillId="3" borderId="2" xfId="1" applyNumberFormat="1" applyFont="1" applyFill="1" applyBorder="1">
      <alignment vertical="center"/>
    </xf>
    <xf numFmtId="40" fontId="8" fillId="3" borderId="10" xfId="1" applyNumberFormat="1" applyFont="1" applyFill="1" applyBorder="1">
      <alignment vertical="center"/>
    </xf>
    <xf numFmtId="40" fontId="8" fillId="3" borderId="10" xfId="1" applyNumberFormat="1" applyFont="1" applyFill="1" applyBorder="1" applyAlignment="1">
      <alignment vertical="center" wrapText="1"/>
    </xf>
    <xf numFmtId="40" fontId="8" fillId="3" borderId="11" xfId="1" applyNumberFormat="1" applyFont="1" applyFill="1" applyBorder="1">
      <alignment vertical="center"/>
    </xf>
    <xf numFmtId="40" fontId="8" fillId="3" borderId="14" xfId="1" applyNumberFormat="1" applyFont="1" applyFill="1" applyBorder="1">
      <alignment vertical="center"/>
    </xf>
    <xf numFmtId="40" fontId="8" fillId="3" borderId="15" xfId="1" applyNumberFormat="1" applyFont="1" applyFill="1" applyBorder="1">
      <alignment vertical="center"/>
    </xf>
    <xf numFmtId="40" fontId="8" fillId="3" borderId="15" xfId="1" applyNumberFormat="1" applyFont="1" applyFill="1" applyBorder="1" applyAlignment="1">
      <alignment vertical="center" wrapText="1"/>
    </xf>
    <xf numFmtId="40" fontId="8" fillId="3" borderId="16" xfId="1" applyNumberFormat="1" applyFont="1" applyFill="1" applyBorder="1">
      <alignment vertical="center"/>
    </xf>
    <xf numFmtId="40" fontId="8" fillId="3" borderId="9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理論株価の推移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72017543859649"/>
          <c:y val="0.15331722222222222"/>
          <c:w val="0.8319169590643275"/>
          <c:h val="0.6717677777777777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理論株価!$A$22:$B$22</c:f>
              <c:strCache>
                <c:ptCount val="2"/>
                <c:pt idx="0">
                  <c:v>BPS</c:v>
                </c:pt>
                <c:pt idx="1">
                  <c:v>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理論株価!$C$19:$H$19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理論株価!$C$22:$H$22</c:f>
              <c:numCache>
                <c:formatCode>#,##0_);[Red]\(#,##0\)</c:formatCode>
                <c:ptCount val="6"/>
                <c:pt idx="0">
                  <c:v>10412.59</c:v>
                </c:pt>
                <c:pt idx="1">
                  <c:v>10980.45</c:v>
                </c:pt>
                <c:pt idx="2">
                  <c:v>11833.91</c:v>
                </c:pt>
                <c:pt idx="3">
                  <c:v>12933.51</c:v>
                </c:pt>
                <c:pt idx="4">
                  <c:v>15734.79</c:v>
                </c:pt>
                <c:pt idx="5">
                  <c:v>17635.599999999999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1-4ED4-B292-3FD966B9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6655280"/>
        <c:axId val="356613616"/>
        <c:extLst/>
      </c:barChart>
      <c:lineChart>
        <c:grouping val="standard"/>
        <c:varyColors val="0"/>
        <c:ser>
          <c:idx val="0"/>
          <c:order val="0"/>
          <c:tx>
            <c:strRef>
              <c:f>理論株価!$A$20:$B$20</c:f>
              <c:strCache>
                <c:ptCount val="2"/>
                <c:pt idx="0">
                  <c:v>理論株価</c:v>
                </c:pt>
                <c:pt idx="1">
                  <c:v>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理論株価!$C$19:$H$19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理論株価!$C$20:$H$20</c:f>
              <c:numCache>
                <c:formatCode>#,##0_);[Red]\(#,##0\)</c:formatCode>
                <c:ptCount val="6"/>
                <c:pt idx="0">
                  <c:v>26813.731236340001</c:v>
                </c:pt>
                <c:pt idx="1">
                  <c:v>48080.667398400001</c:v>
                </c:pt>
                <c:pt idx="2">
                  <c:v>32881.560319079996</c:v>
                </c:pt>
                <c:pt idx="3">
                  <c:v>43440.400845480006</c:v>
                </c:pt>
                <c:pt idx="4">
                  <c:v>67853.591225910001</c:v>
                </c:pt>
                <c:pt idx="5">
                  <c:v>65122.133611199999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1-4ED4-B292-3FD966B9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55280"/>
        <c:axId val="356613616"/>
      </c:lineChart>
      <c:lineChart>
        <c:grouping val="standard"/>
        <c:varyColors val="0"/>
        <c:ser>
          <c:idx val="1"/>
          <c:order val="1"/>
          <c:tx>
            <c:strRef>
              <c:f>理論株価!$A$21:$B$21</c:f>
              <c:strCache>
                <c:ptCount val="2"/>
                <c:pt idx="0">
                  <c:v>PER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理論株価!$C$19:$H$19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理論株価!$C$21:$H$21</c:f>
              <c:numCache>
                <c:formatCode>#,##0.0;[Red]\-#,##0.0</c:formatCode>
                <c:ptCount val="6"/>
                <c:pt idx="0">
                  <c:v>30.26</c:v>
                </c:pt>
                <c:pt idx="1">
                  <c:v>40.32</c:v>
                </c:pt>
                <c:pt idx="2">
                  <c:v>19.54</c:v>
                </c:pt>
                <c:pt idx="3">
                  <c:v>19.16</c:v>
                </c:pt>
                <c:pt idx="4">
                  <c:v>15.33</c:v>
                </c:pt>
                <c:pt idx="5">
                  <c:v>15.24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91-4ED4-B292-3FD966B97430}"/>
            </c:ext>
          </c:extLst>
        </c:ser>
        <c:ser>
          <c:idx val="3"/>
          <c:order val="3"/>
          <c:tx>
            <c:strRef>
              <c:f>理論株価!$A$23:$B$23</c:f>
              <c:strCache>
                <c:ptCount val="2"/>
                <c:pt idx="0">
                  <c:v>ROE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理論株価!$C$19:$H$19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理論株価!$C$23:$H$23</c:f>
              <c:numCache>
                <c:formatCode>#,##0.0;[Red]\-#,##0.0</c:formatCode>
                <c:ptCount val="6"/>
                <c:pt idx="0">
                  <c:v>8.51</c:v>
                </c:pt>
                <c:pt idx="1">
                  <c:v>10.86</c:v>
                </c:pt>
                <c:pt idx="2">
                  <c:v>14.22</c:v>
                </c:pt>
                <c:pt idx="3">
                  <c:v>17.53</c:v>
                </c:pt>
                <c:pt idx="4">
                  <c:v>28.13</c:v>
                </c:pt>
                <c:pt idx="5">
                  <c:v>24.23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7E91-4ED4-B292-3FD966B97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84464"/>
        <c:axId val="373350496"/>
        <c:extLst/>
      </c:lineChart>
      <c:catAx>
        <c:axId val="36665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56613616"/>
        <c:crosses val="autoZero"/>
        <c:auto val="1"/>
        <c:lblAlgn val="ctr"/>
        <c:lblOffset val="100"/>
        <c:noMultiLvlLbl val="0"/>
      </c:catAx>
      <c:valAx>
        <c:axId val="3566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（理論株価</a:t>
                </a:r>
                <a:r>
                  <a:rPr lang="en-US" altLang="ja-JP"/>
                  <a:t>/BPS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5.30883333333333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6655280"/>
        <c:crosses val="autoZero"/>
        <c:crossBetween val="between"/>
      </c:valAx>
      <c:valAx>
        <c:axId val="37335049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PER/ROE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86805190058479531"/>
              <c:y val="5.30883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29584464"/>
        <c:crosses val="max"/>
        <c:crossBetween val="between"/>
      </c:valAx>
      <c:catAx>
        <c:axId val="32958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35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株価の推移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0414619883040928E-2"/>
          <c:y val="0.15331722222222222"/>
          <c:w val="0.89871271929824559"/>
          <c:h val="0.67176777777777774"/>
        </c:manualLayout>
      </c:layout>
      <c:areaChart>
        <c:grouping val="standard"/>
        <c:varyColors val="0"/>
        <c:ser>
          <c:idx val="5"/>
          <c:order val="1"/>
          <c:tx>
            <c:strRef>
              <c:f>理論株価!$A$25:$B$25</c:f>
              <c:strCache>
                <c:ptCount val="2"/>
                <c:pt idx="0">
                  <c:v>最高株価</c:v>
                </c:pt>
                <c:pt idx="1">
                  <c:v>円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8575">
              <a:noFill/>
            </a:ln>
            <a:effectLst/>
          </c:spPr>
          <c:cat>
            <c:strRef>
              <c:f>理論株価!$C$19:$H$19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理論株価!$C$25:$H$25</c:f>
              <c:numCache>
                <c:formatCode>#,##0_);[Red]\(#,##0\)</c:formatCode>
                <c:ptCount val="6"/>
                <c:pt idx="0">
                  <c:v>32700</c:v>
                </c:pt>
                <c:pt idx="1">
                  <c:v>49980</c:v>
                </c:pt>
                <c:pt idx="2">
                  <c:v>47950</c:v>
                </c:pt>
                <c:pt idx="3">
                  <c:v>47000</c:v>
                </c:pt>
                <c:pt idx="4">
                  <c:v>69830</c:v>
                </c:pt>
                <c:pt idx="5">
                  <c:v>69100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6D-488A-9A3C-5B1CB9D6BEB1}"/>
            </c:ext>
          </c:extLst>
        </c:ser>
        <c:ser>
          <c:idx val="6"/>
          <c:order val="2"/>
          <c:tx>
            <c:strRef>
              <c:f>理論株価!$A$26:$B$26</c:f>
              <c:strCache>
                <c:ptCount val="2"/>
                <c:pt idx="0">
                  <c:v>最低株価</c:v>
                </c:pt>
                <c:pt idx="1">
                  <c:v>円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8575">
              <a:noFill/>
            </a:ln>
            <a:effectLst/>
          </c:spPr>
          <c:cat>
            <c:strRef>
              <c:f>理論株価!$C$19:$H$19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理論株価!$C$26:$H$26</c:f>
              <c:numCache>
                <c:formatCode>#,##0_);[Red]\(#,##0\)</c:formatCode>
                <c:ptCount val="6"/>
                <c:pt idx="0">
                  <c:v>13360</c:v>
                </c:pt>
                <c:pt idx="1">
                  <c:v>25120</c:v>
                </c:pt>
                <c:pt idx="2">
                  <c:v>27055</c:v>
                </c:pt>
                <c:pt idx="3">
                  <c:v>31580</c:v>
                </c:pt>
                <c:pt idx="4">
                  <c:v>41110</c:v>
                </c:pt>
                <c:pt idx="5">
                  <c:v>47890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C6D-488A-9A3C-5B1CB9D6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55280"/>
        <c:axId val="356613616"/>
        <c:extLst/>
      </c:areaChart>
      <c:lineChart>
        <c:grouping val="standard"/>
        <c:varyColors val="0"/>
        <c:ser>
          <c:idx val="4"/>
          <c:order val="0"/>
          <c:tx>
            <c:strRef>
              <c:f>理論株価!$A$24:$B$24</c:f>
              <c:strCache>
                <c:ptCount val="2"/>
                <c:pt idx="0">
                  <c:v>算定株価</c:v>
                </c:pt>
                <c:pt idx="1">
                  <c:v>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理論株価!$C$19:$H$19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理論株価!$C$24:$H$24</c:f>
              <c:numCache>
                <c:formatCode>#,##0_);[Red]\(#,##0\)</c:formatCode>
                <c:ptCount val="6"/>
                <c:pt idx="0">
                  <c:v>26813.731236340001</c:v>
                </c:pt>
                <c:pt idx="1">
                  <c:v>48080.667398400001</c:v>
                </c:pt>
                <c:pt idx="2">
                  <c:v>32881.560319079996</c:v>
                </c:pt>
                <c:pt idx="3">
                  <c:v>43440.400845480006</c:v>
                </c:pt>
                <c:pt idx="4">
                  <c:v>67853.591225910001</c:v>
                </c:pt>
                <c:pt idx="5">
                  <c:v>65122.133611199999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C6D-488A-9A3C-5B1CB9D6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55280"/>
        <c:axId val="356613616"/>
        <c:extLst/>
      </c:lineChart>
      <c:catAx>
        <c:axId val="36665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56613616"/>
        <c:crosses val="autoZero"/>
        <c:auto val="1"/>
        <c:lblAlgn val="ctr"/>
        <c:lblOffset val="100"/>
        <c:noMultiLvlLbl val="0"/>
      </c:catAx>
      <c:valAx>
        <c:axId val="3566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5.66161111111111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665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28</xdr:row>
      <xdr:rowOff>71437</xdr:rowOff>
    </xdr:from>
    <xdr:to>
      <xdr:col>8</xdr:col>
      <xdr:colOff>320137</xdr:colOff>
      <xdr:row>47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F79DD1-A923-4EFE-8055-8FAC98F2E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71437</xdr:colOff>
      <xdr:row>47</xdr:row>
      <xdr:rowOff>176212</xdr:rowOff>
    </xdr:from>
    <xdr:to>
      <xdr:col>8</xdr:col>
      <xdr:colOff>320137</xdr:colOff>
      <xdr:row>66</xdr:row>
      <xdr:rowOff>156712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FA563EC-C086-4E16-A9DE-F9E5A7878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77FA-2621-453C-9339-9D49A5E79516}">
  <dimension ref="A1:J68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8" customWidth="1"/>
    <col min="10" max="10" width="8.609375" style="8" customWidth="1"/>
    <col min="11" max="16384" width="8.88671875" style="8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23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24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7" t="s">
        <v>12</v>
      </c>
      <c r="B8" s="7"/>
    </row>
    <row r="9" spans="1:10" x14ac:dyDescent="0.45">
      <c r="A9" s="8" t="s">
        <v>3</v>
      </c>
      <c r="B9" s="8" t="s">
        <v>4</v>
      </c>
      <c r="C9" s="9" t="s">
        <v>5</v>
      </c>
      <c r="D9" s="10" t="s">
        <v>10</v>
      </c>
      <c r="E9" s="10" t="s">
        <v>11</v>
      </c>
      <c r="F9" s="10" t="s">
        <v>6</v>
      </c>
      <c r="G9" s="10" t="s">
        <v>7</v>
      </c>
      <c r="H9" s="11" t="s">
        <v>8</v>
      </c>
    </row>
    <row r="10" spans="1:10" ht="24" x14ac:dyDescent="0.45">
      <c r="A10" s="6" t="s">
        <v>13</v>
      </c>
      <c r="B10" s="12" t="s">
        <v>16</v>
      </c>
      <c r="C10" s="25">
        <v>10412.59</v>
      </c>
      <c r="D10" s="26">
        <v>10980.45</v>
      </c>
      <c r="E10" s="27">
        <v>11833.91</v>
      </c>
      <c r="F10" s="27">
        <v>12933.51</v>
      </c>
      <c r="G10" s="26">
        <v>15734.79</v>
      </c>
      <c r="H10" s="28">
        <v>17635.599999999999</v>
      </c>
    </row>
    <row r="11" spans="1:10" ht="24" x14ac:dyDescent="0.45">
      <c r="A11" s="6" t="s">
        <v>25</v>
      </c>
      <c r="B11" s="12" t="s">
        <v>22</v>
      </c>
      <c r="C11" s="25">
        <v>8.51</v>
      </c>
      <c r="D11" s="26">
        <v>10.86</v>
      </c>
      <c r="E11" s="27">
        <v>14.22</v>
      </c>
      <c r="F11" s="27">
        <v>17.53</v>
      </c>
      <c r="G11" s="26">
        <v>28.13</v>
      </c>
      <c r="H11" s="28">
        <v>24.23</v>
      </c>
    </row>
    <row r="12" spans="1:10" x14ac:dyDescent="0.45">
      <c r="A12" s="13" t="s">
        <v>14</v>
      </c>
      <c r="B12" s="12" t="s">
        <v>15</v>
      </c>
      <c r="C12" s="25">
        <v>30.26</v>
      </c>
      <c r="D12" s="26">
        <v>40.32</v>
      </c>
      <c r="E12" s="27">
        <v>19.54</v>
      </c>
      <c r="F12" s="27">
        <v>19.16</v>
      </c>
      <c r="G12" s="26">
        <v>15.33</v>
      </c>
      <c r="H12" s="28">
        <v>15.24</v>
      </c>
    </row>
    <row r="13" spans="1:10" x14ac:dyDescent="0.45">
      <c r="A13" s="13" t="s">
        <v>17</v>
      </c>
      <c r="B13" s="12" t="s">
        <v>16</v>
      </c>
      <c r="C13" s="32">
        <v>32700</v>
      </c>
      <c r="D13" s="33">
        <v>49980</v>
      </c>
      <c r="E13" s="34">
        <v>47950</v>
      </c>
      <c r="F13" s="34">
        <v>47000</v>
      </c>
      <c r="G13" s="33">
        <v>69830</v>
      </c>
      <c r="H13" s="35">
        <v>69100</v>
      </c>
    </row>
    <row r="14" spans="1:10" ht="15.4" thickBot="1" x14ac:dyDescent="0.5">
      <c r="A14" s="13" t="s">
        <v>18</v>
      </c>
      <c r="B14" s="12" t="s">
        <v>16</v>
      </c>
      <c r="C14" s="36">
        <v>13360</v>
      </c>
      <c r="D14" s="29">
        <v>25120</v>
      </c>
      <c r="E14" s="30">
        <v>27055</v>
      </c>
      <c r="F14" s="30">
        <v>31580</v>
      </c>
      <c r="G14" s="29">
        <v>41110</v>
      </c>
      <c r="H14" s="31">
        <v>47890</v>
      </c>
    </row>
    <row r="15" spans="1:10" x14ac:dyDescent="0.45">
      <c r="C15" s="8" t="s">
        <v>9</v>
      </c>
    </row>
    <row r="16" spans="1:10" x14ac:dyDescent="0.45"/>
    <row r="17" spans="1:10" x14ac:dyDescent="0.45">
      <c r="A17" s="4" t="s">
        <v>26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45">
      <c r="C18" s="7"/>
      <c r="D18" s="7"/>
      <c r="E18" s="7"/>
      <c r="F18" s="7"/>
      <c r="G18" s="7"/>
      <c r="H18" s="7"/>
    </row>
    <row r="19" spans="1:10" x14ac:dyDescent="0.45">
      <c r="A19" s="7"/>
      <c r="B19" s="7"/>
      <c r="C19" s="14" t="str">
        <f t="shared" ref="C19:H19" si="0">C9</f>
        <v>FY16</v>
      </c>
      <c r="D19" s="14" t="str">
        <f t="shared" si="0"/>
        <v>FY17</v>
      </c>
      <c r="E19" s="14" t="str">
        <f t="shared" si="0"/>
        <v>FY18</v>
      </c>
      <c r="F19" s="14" t="str">
        <f t="shared" si="0"/>
        <v>FY19</v>
      </c>
      <c r="G19" s="14" t="str">
        <f t="shared" si="0"/>
        <v>FY20</v>
      </c>
      <c r="H19" s="14" t="str">
        <f t="shared" si="0"/>
        <v>FY21</v>
      </c>
    </row>
    <row r="20" spans="1:10" x14ac:dyDescent="0.45">
      <c r="A20" s="15" t="s">
        <v>28</v>
      </c>
      <c r="B20" s="15" t="s">
        <v>16</v>
      </c>
      <c r="C20" s="16">
        <f>C21*C22*C23/100</f>
        <v>26813.731236340001</v>
      </c>
      <c r="D20" s="16">
        <f t="shared" ref="D20:H20" si="1">D21*D22*D23/100</f>
        <v>48080.667398400001</v>
      </c>
      <c r="E20" s="16">
        <f t="shared" si="1"/>
        <v>32881.560319079996</v>
      </c>
      <c r="F20" s="16">
        <f t="shared" si="1"/>
        <v>43440.400845480006</v>
      </c>
      <c r="G20" s="16">
        <f t="shared" si="1"/>
        <v>67853.591225910001</v>
      </c>
      <c r="H20" s="16">
        <f t="shared" si="1"/>
        <v>65122.133611199999</v>
      </c>
    </row>
    <row r="21" spans="1:10" x14ac:dyDescent="0.45">
      <c r="A21" s="22" t="s">
        <v>19</v>
      </c>
      <c r="B21" s="19" t="s">
        <v>15</v>
      </c>
      <c r="C21" s="24">
        <f>C12</f>
        <v>30.26</v>
      </c>
      <c r="D21" s="24">
        <f t="shared" ref="D21:H21" si="2">D12</f>
        <v>40.32</v>
      </c>
      <c r="E21" s="24">
        <f t="shared" si="2"/>
        <v>19.54</v>
      </c>
      <c r="F21" s="24">
        <f t="shared" si="2"/>
        <v>19.16</v>
      </c>
      <c r="G21" s="24">
        <f t="shared" si="2"/>
        <v>15.33</v>
      </c>
      <c r="H21" s="24">
        <f t="shared" si="2"/>
        <v>15.24</v>
      </c>
    </row>
    <row r="22" spans="1:10" x14ac:dyDescent="0.45">
      <c r="A22" s="22" t="s">
        <v>20</v>
      </c>
      <c r="B22" s="19" t="s">
        <v>16</v>
      </c>
      <c r="C22" s="20">
        <f>C10</f>
        <v>10412.59</v>
      </c>
      <c r="D22" s="20">
        <f t="shared" ref="D22:H22" si="3">D10</f>
        <v>10980.45</v>
      </c>
      <c r="E22" s="20">
        <f t="shared" si="3"/>
        <v>11833.91</v>
      </c>
      <c r="F22" s="20">
        <f t="shared" si="3"/>
        <v>12933.51</v>
      </c>
      <c r="G22" s="20">
        <f t="shared" si="3"/>
        <v>15734.79</v>
      </c>
      <c r="H22" s="20">
        <f t="shared" si="3"/>
        <v>17635.599999999999</v>
      </c>
    </row>
    <row r="23" spans="1:10" x14ac:dyDescent="0.45">
      <c r="A23" s="22" t="s">
        <v>29</v>
      </c>
      <c r="B23" s="19" t="s">
        <v>22</v>
      </c>
      <c r="C23" s="24">
        <f>C11</f>
        <v>8.51</v>
      </c>
      <c r="D23" s="24">
        <f t="shared" ref="D23:H23" si="4">D11</f>
        <v>10.86</v>
      </c>
      <c r="E23" s="24">
        <f t="shared" si="4"/>
        <v>14.22</v>
      </c>
      <c r="F23" s="24">
        <f t="shared" si="4"/>
        <v>17.53</v>
      </c>
      <c r="G23" s="24">
        <f t="shared" si="4"/>
        <v>28.13</v>
      </c>
      <c r="H23" s="24">
        <f t="shared" si="4"/>
        <v>24.23</v>
      </c>
    </row>
    <row r="24" spans="1:10" x14ac:dyDescent="0.45">
      <c r="A24" s="22" t="s">
        <v>21</v>
      </c>
      <c r="B24" s="19" t="s">
        <v>16</v>
      </c>
      <c r="C24" s="20">
        <f>C20</f>
        <v>26813.731236340001</v>
      </c>
      <c r="D24" s="20">
        <f t="shared" ref="D24:H24" si="5">D20</f>
        <v>48080.667398400001</v>
      </c>
      <c r="E24" s="20">
        <f t="shared" si="5"/>
        <v>32881.560319079996</v>
      </c>
      <c r="F24" s="20">
        <f t="shared" si="5"/>
        <v>43440.400845480006</v>
      </c>
      <c r="G24" s="20">
        <f t="shared" si="5"/>
        <v>67853.591225910001</v>
      </c>
      <c r="H24" s="20">
        <f t="shared" si="5"/>
        <v>65122.133611199999</v>
      </c>
    </row>
    <row r="25" spans="1:10" x14ac:dyDescent="0.45">
      <c r="A25" s="22" t="str">
        <f>A13</f>
        <v>最高株価</v>
      </c>
      <c r="B25" s="19" t="s">
        <v>16</v>
      </c>
      <c r="C25" s="20">
        <f>C13</f>
        <v>32700</v>
      </c>
      <c r="D25" s="20">
        <f t="shared" ref="D25:H26" si="6">D13</f>
        <v>49980</v>
      </c>
      <c r="E25" s="20">
        <f t="shared" si="6"/>
        <v>47950</v>
      </c>
      <c r="F25" s="20">
        <f t="shared" si="6"/>
        <v>47000</v>
      </c>
      <c r="G25" s="20">
        <f t="shared" si="6"/>
        <v>69830</v>
      </c>
      <c r="H25" s="20">
        <f t="shared" si="6"/>
        <v>69100</v>
      </c>
    </row>
    <row r="26" spans="1:10" x14ac:dyDescent="0.45">
      <c r="A26" s="23" t="str">
        <f>A14</f>
        <v>最低株価</v>
      </c>
      <c r="B26" s="17" t="s">
        <v>16</v>
      </c>
      <c r="C26" s="18">
        <f>C14</f>
        <v>13360</v>
      </c>
      <c r="D26" s="18">
        <f t="shared" si="6"/>
        <v>25120</v>
      </c>
      <c r="E26" s="18">
        <f t="shared" si="6"/>
        <v>27055</v>
      </c>
      <c r="F26" s="18">
        <f t="shared" si="6"/>
        <v>31580</v>
      </c>
      <c r="G26" s="18">
        <f t="shared" si="6"/>
        <v>41110</v>
      </c>
      <c r="H26" s="18">
        <f t="shared" si="6"/>
        <v>47890</v>
      </c>
    </row>
    <row r="27" spans="1:10" x14ac:dyDescent="0.45">
      <c r="A27" s="5"/>
      <c r="C27" s="21"/>
      <c r="D27" s="21"/>
      <c r="E27" s="21"/>
      <c r="F27" s="21"/>
      <c r="G27" s="21"/>
      <c r="H27" s="21"/>
    </row>
    <row r="28" spans="1:10" x14ac:dyDescent="0.45">
      <c r="A28" s="4" t="s">
        <v>27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  <row r="47" x14ac:dyDescent="0.45"/>
    <row r="48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C24:H24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F19BFD05-CE4F-4F5A-A4E1-FD79641EFFE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理論株価!C14:H14</xm:f>
              <xm:sqref>I14</xm:sqref>
            </x14:sparkline>
          </x14:sparklines>
        </x14:sparklineGroup>
        <x14:sparklineGroup displayEmptyCellsAs="gap" high="1" low="1" xr2:uid="{DB07EDFC-67CC-4D74-A8E7-87701F21A6B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理論株価!C10:H10</xm:f>
              <xm:sqref>I10</xm:sqref>
            </x14:sparkline>
          </x14:sparklines>
        </x14:sparklineGroup>
        <x14:sparklineGroup displayEmptyCellsAs="gap" high="1" low="1" xr2:uid="{5480C4FE-DB28-45A8-9588-0983DCD47F9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理論株価!C12:H12</xm:f>
              <xm:sqref>I12</xm:sqref>
            </x14:sparkline>
          </x14:sparklines>
        </x14:sparklineGroup>
        <x14:sparklineGroup displayEmptyCellsAs="gap" high="1" low="1" xr2:uid="{D49991AD-38D6-4AAE-8FE9-AE09B66C3DE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理論株価!C11:H11</xm:f>
              <xm:sqref>I11</xm:sqref>
            </x14:sparkline>
          </x14:sparklines>
        </x14:sparklineGroup>
        <x14:sparklineGroup displayEmptyCellsAs="gap" high="1" low="1" xr2:uid="{C2E7EA3C-0A79-473D-8B98-4A4277ED8B1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理論株価!C13:H13</xm:f>
              <xm:sqref>I13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理論株価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2023-03-13T01:15:18Z</dcterms:modified>
</cp:coreProperties>
</file>