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2" documentId="8_{535CD0A4-1850-4974-8DC6-92EE81429FF4}" xr6:coauthVersionLast="47" xr6:coauthVersionMax="47" xr10:uidLastSave="{59FB4BDE-A6B1-4A8C-B413-95672F900F39}"/>
  <bookViews>
    <workbookView xWindow="-98" yWindow="-98" windowWidth="20715" windowHeight="13155" tabRatio="681" xr2:uid="{F0365B5C-8FC7-4E81-8465-7077C0B2E864}"/>
  </bookViews>
  <sheets>
    <sheet name="アクルーアル" sheetId="4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9" l="1"/>
  <c r="D22" i="49" s="1"/>
  <c r="D24" i="49" s="1"/>
  <c r="E19" i="49"/>
  <c r="F19" i="49"/>
  <c r="G19" i="49"/>
  <c r="H19" i="49"/>
  <c r="D20" i="49"/>
  <c r="E20" i="49"/>
  <c r="F20" i="49"/>
  <c r="F22" i="49" s="1"/>
  <c r="F24" i="49" s="1"/>
  <c r="G20" i="49"/>
  <c r="H20" i="49"/>
  <c r="D21" i="49"/>
  <c r="E21" i="49"/>
  <c r="F21" i="49"/>
  <c r="G21" i="49"/>
  <c r="H21" i="49"/>
  <c r="D23" i="49"/>
  <c r="E23" i="49"/>
  <c r="F23" i="49"/>
  <c r="G23" i="49"/>
  <c r="H23" i="49"/>
  <c r="C23" i="49"/>
  <c r="C21" i="49"/>
  <c r="C20" i="49"/>
  <c r="C22" i="49" s="1"/>
  <c r="C24" i="49" s="1"/>
  <c r="C19" i="49"/>
  <c r="H18" i="49"/>
  <c r="G18" i="49"/>
  <c r="F18" i="49"/>
  <c r="E18" i="49"/>
  <c r="D18" i="49"/>
  <c r="C18" i="49"/>
  <c r="E22" i="49" l="1"/>
  <c r="E24" i="49" s="1"/>
  <c r="G22" i="49"/>
  <c r="G24" i="49" s="1"/>
  <c r="H22" i="49"/>
  <c r="H24" i="49" s="1"/>
</calcChain>
</file>

<file path=xl/sharedStrings.xml><?xml version="1.0" encoding="utf-8"?>
<sst xmlns="http://schemas.openxmlformats.org/spreadsheetml/2006/main" count="37" uniqueCount="29">
  <si>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</si>
  <si>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</si>
  <si>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</si>
  <si>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</si>
  <si>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</si>
  <si>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</si>
  <si>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</si>
  <si>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</si>
  <si>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</si>
  <si>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サンプル_ダイキン工業</t>
    <rPh sb="9" eb="11">
      <t>コウギョウ</t>
    </rPh>
    <phoneticPr fontId="4"/>
  </si>
  <si>
    <t>特別利益</t>
    <rPh sb="0" eb="4">
      <t>トクベツリエキ</t>
    </rPh>
    <phoneticPr fontId="2"/>
  </si>
  <si>
    <t>当期純利益</t>
    <rPh sb="0" eb="5">
      <t>トウキジュンリエキ</t>
    </rPh>
    <phoneticPr fontId="2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</si>
  <si>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</si>
  <si>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</si>
  <si>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資金管理</t>
    <rPh sb="0" eb="4">
      <t>シキンカンリ</t>
    </rPh>
    <phoneticPr fontId="4"/>
  </si>
  <si>
    <t>FY20</t>
  </si>
  <si>
    <t>FY21</t>
  </si>
  <si>
    <t>FY22</t>
  </si>
  <si>
    <t>営業CF</t>
    <rPh sb="0" eb="2">
      <t>エイギョウ</t>
    </rPh>
    <phoneticPr fontId="2"/>
  </si>
  <si>
    <t>※FY17=2017年度＝2018年3月期</t>
    <rPh sb="17" eb="18">
      <t>ネン</t>
    </rPh>
    <rPh sb="19" eb="21">
      <t>ガツキ</t>
    </rPh>
    <phoneticPr fontId="5"/>
  </si>
  <si>
    <t>CFROIの計算</t>
    <rPh sb="6" eb="8">
      <t>ケイサン</t>
    </rPh>
    <phoneticPr fontId="5"/>
  </si>
  <si>
    <t>CFROIの推移</t>
    <rPh sb="6" eb="8">
      <t>スイイ</t>
    </rPh>
    <phoneticPr fontId="5"/>
  </si>
  <si>
    <t>アクルーアル</t>
    <phoneticPr fontId="5"/>
  </si>
  <si>
    <t>当期純利益</t>
    <rPh sb="0" eb="5">
      <t>トウキジュンリエキ</t>
    </rPh>
    <phoneticPr fontId="5"/>
  </si>
  <si>
    <t>特別損失</t>
    <rPh sb="0" eb="4">
      <t>トクベツソンシツ</t>
    </rPh>
    <phoneticPr fontId="5"/>
  </si>
  <si>
    <t>特別利益</t>
    <rPh sb="0" eb="4">
      <t>トクベツリエキ</t>
    </rPh>
    <phoneticPr fontId="5"/>
  </si>
  <si>
    <t>特別損失</t>
    <rPh sb="0" eb="4">
      <t>トクベツソンシツ</t>
    </rPh>
    <phoneticPr fontId="2"/>
  </si>
  <si>
    <t>会計的利益</t>
    <rPh sb="0" eb="5">
      <t>カイケイテキリエキ</t>
    </rPh>
    <phoneticPr fontId="2"/>
  </si>
  <si>
    <t>アクルーアル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</si>
</sst>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3" borderId="4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8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38" fontId="8" fillId="0" borderId="13" xfId="1" applyFont="1" applyBorder="1">
      <alignment vertical="center"/>
    </xf>
    <xf numFmtId="38" fontId="9" fillId="3" borderId="7" xfId="1" applyFont="1" applyFill="1" applyBorder="1">
      <alignment vertical="center"/>
    </xf>
    <xf numFmtId="38" fontId="9" fillId="3" borderId="8" xfId="1" applyFont="1" applyFill="1" applyBorder="1">
      <alignment vertical="center"/>
    </xf>
    <xf numFmtId="38" fontId="9" fillId="3" borderId="8" xfId="1" applyFont="1" applyFill="1" applyBorder="1" applyAlignment="1">
      <alignment vertical="center" wrapText="1"/>
    </xf>
    <xf numFmtId="38" fontId="9" fillId="3" borderId="2" xfId="1" applyFont="1" applyFill="1" applyBorder="1">
      <alignment vertical="center"/>
    </xf>
    <xf numFmtId="38" fontId="9" fillId="3" borderId="9" xfId="1" applyFont="1" applyFill="1" applyBorder="1">
      <alignment vertical="center"/>
    </xf>
    <xf numFmtId="38" fontId="9" fillId="3" borderId="10" xfId="1" applyFont="1" applyFill="1" applyBorder="1" applyAlignment="1">
      <alignment vertical="center" wrapText="1"/>
    </xf>
    <xf numFmtId="38" fontId="9" fillId="3" borderId="10" xfId="1" applyFont="1" applyFill="1" applyBorder="1">
      <alignment vertical="center"/>
    </xf>
    <xf numFmtId="38" fontId="9" fillId="3" borderId="11" xfId="1" applyFont="1" applyFill="1" applyBorder="1">
      <alignment vertical="center"/>
    </xf>
    <xf numFmtId="0" fontId="3" fillId="5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アクルーアル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701023391812852E-2"/>
          <c:y val="0.11327694444444444"/>
          <c:w val="0.88887499999999997"/>
          <c:h val="0.7162763888888888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アクルーアル!$A$22:$B$22</c:f>
              <c:strCache>
                <c:ptCount val="2"/>
                <c:pt idx="0">
                  <c:v>会計的利益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アクルーアル!$C$18:$H$18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アクルーアル!$C$22:$H$22</c:f>
              <c:numCache>
                <c:formatCode>#,##0_);[Red]\(#,##0\)</c:formatCode>
                <c:ptCount val="6"/>
                <c:pt idx="0">
                  <c:v>1981.1100000000001</c:v>
                </c:pt>
                <c:pt idx="1">
                  <c:v>1974.29</c:v>
                </c:pt>
                <c:pt idx="2">
                  <c:v>1900.42</c:v>
                </c:pt>
                <c:pt idx="3">
                  <c:v>1644.5100000000002</c:v>
                </c:pt>
                <c:pt idx="4">
                  <c:v>2247.09</c:v>
                </c:pt>
                <c:pt idx="5">
                  <c:v>2583.04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A-48FD-A24F-4C6DB3C90E8A}"/>
            </c:ext>
          </c:extLst>
        </c:ser>
        <c:ser>
          <c:idx val="4"/>
          <c:order val="1"/>
          <c:tx>
            <c:strRef>
              <c:f>アクルーアル!$A$23:$B$23</c:f>
              <c:strCache>
                <c:ptCount val="2"/>
                <c:pt idx="0">
                  <c:v>営業CF</c:v>
                </c:pt>
                <c:pt idx="1">
                  <c:v>億円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アクルーアル!$C$18:$H$18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アクルーアル!$C$23:$H$23</c:f>
              <c:numCache>
                <c:formatCode>#,##0_);[Red]\(#,##0\)</c:formatCode>
                <c:ptCount val="6"/>
                <c:pt idx="0">
                  <c:v>2237.4</c:v>
                </c:pt>
                <c:pt idx="1">
                  <c:v>2500.09</c:v>
                </c:pt>
                <c:pt idx="2">
                  <c:v>3021.66</c:v>
                </c:pt>
                <c:pt idx="3">
                  <c:v>3746.91</c:v>
                </c:pt>
                <c:pt idx="4">
                  <c:v>2450.71</c:v>
                </c:pt>
                <c:pt idx="5">
                  <c:v>1588.96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A-48FD-A24F-4C6DB3C90E8A}"/>
            </c:ext>
          </c:extLst>
        </c:ser>
        <c:ser>
          <c:idx val="5"/>
          <c:order val="2"/>
          <c:tx>
            <c:strRef>
              <c:f>アクルーアル!$A$24:$B$24</c:f>
              <c:strCache>
                <c:ptCount val="2"/>
                <c:pt idx="0">
                  <c:v>アクルーアル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アクルーアル!$C$18:$H$18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アクルーアル!$C$24:$H$24</c:f>
              <c:numCache>
                <c:formatCode>#,##0_);[Red]\(#,##0\)</c:formatCode>
                <c:ptCount val="6"/>
                <c:pt idx="0">
                  <c:v>-256.28999999999996</c:v>
                </c:pt>
                <c:pt idx="1">
                  <c:v>-525.80000000000018</c:v>
                </c:pt>
                <c:pt idx="2">
                  <c:v>-1121.2399999999998</c:v>
                </c:pt>
                <c:pt idx="3">
                  <c:v>-2102.3999999999996</c:v>
                </c:pt>
                <c:pt idx="4">
                  <c:v>-203.61999999999989</c:v>
                </c:pt>
                <c:pt idx="5">
                  <c:v>994.07999999999993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5A-48FD-A24F-4C6DB3C9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axId val="577775136"/>
        <c:axId val="577780416"/>
      </c:barChart>
      <c:catAx>
        <c:axId val="57777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77780416"/>
        <c:crosses val="autoZero"/>
        <c:auto val="1"/>
        <c:lblAlgn val="ctr"/>
        <c:lblOffset val="100"/>
        <c:noMultiLvlLbl val="0"/>
      </c:catAx>
      <c:valAx>
        <c:axId val="5777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1.1140350877192982E-2"/>
              <c:y val="2.2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7777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26</xdr:row>
      <xdr:rowOff>97631</xdr:rowOff>
    </xdr:from>
    <xdr:to>
      <xdr:col>8</xdr:col>
      <xdr:colOff>391575</xdr:colOff>
      <xdr:row>45</xdr:row>
      <xdr:rowOff>78131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4844416-D664-5287-36D8-AB48473B1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BA0F-26A1-46B5-8B9D-83C8FABE7555}">
  <dimension ref="A1:J47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style="6" customWidth="1"/>
    <col min="10" max="10" width="8.5546875" style="6" customWidth="1"/>
    <col min="11" max="16384" width="8.88671875" style="6" hidden="1"/>
  </cols>
  <sheetData>
    <row r="1" spans="1:10" x14ac:dyDescent="0.45">
      <c r="A1" s="1" t="s">
        <v>14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22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9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5" t="s">
        <v>12</v>
      </c>
      <c r="B8" s="5"/>
    </row>
    <row r="9" spans="1:10" x14ac:dyDescent="0.45">
      <c r="A9" s="6" t="s">
        <v>2</v>
      </c>
      <c r="B9" s="6" t="s">
        <v>3</v>
      </c>
      <c r="C9" s="7" t="s">
        <v>4</v>
      </c>
      <c r="D9" s="8" t="s">
        <v>5</v>
      </c>
      <c r="E9" s="8" t="s">
        <v>6</v>
      </c>
      <c r="F9" s="8" t="s">
        <v>15</v>
      </c>
      <c r="G9" s="8" t="s">
        <v>16</v>
      </c>
      <c r="H9" s="9" t="s">
        <v>17</v>
      </c>
    </row>
    <row r="10" spans="1:10" x14ac:dyDescent="0.45">
      <c r="A10" s="11" t="s">
        <v>23</v>
      </c>
      <c r="B10" s="10" t="s">
        <v>7</v>
      </c>
      <c r="C10" s="19">
        <v>194948</v>
      </c>
      <c r="D10" s="20">
        <v>195665</v>
      </c>
      <c r="E10" s="21">
        <v>177197</v>
      </c>
      <c r="F10" s="21">
        <v>162746</v>
      </c>
      <c r="G10" s="20">
        <v>225269</v>
      </c>
      <c r="H10" s="22">
        <v>265443</v>
      </c>
    </row>
    <row r="11" spans="1:10" x14ac:dyDescent="0.45">
      <c r="A11" s="11" t="s">
        <v>24</v>
      </c>
      <c r="B11" s="10" t="s">
        <v>7</v>
      </c>
      <c r="C11" s="19">
        <v>3418</v>
      </c>
      <c r="D11" s="20">
        <v>1804</v>
      </c>
      <c r="E11" s="21">
        <v>24593</v>
      </c>
      <c r="F11" s="21">
        <v>2039</v>
      </c>
      <c r="G11" s="20">
        <v>5746</v>
      </c>
      <c r="H11" s="22">
        <v>10361</v>
      </c>
    </row>
    <row r="12" spans="1:10" x14ac:dyDescent="0.45">
      <c r="A12" s="11" t="s">
        <v>25</v>
      </c>
      <c r="B12" s="10" t="s">
        <v>7</v>
      </c>
      <c r="C12" s="19">
        <v>255</v>
      </c>
      <c r="D12" s="20">
        <v>40</v>
      </c>
      <c r="E12" s="21">
        <v>11748</v>
      </c>
      <c r="F12" s="21">
        <v>334</v>
      </c>
      <c r="G12" s="20">
        <v>6306</v>
      </c>
      <c r="H12" s="22">
        <v>17500</v>
      </c>
    </row>
    <row r="13" spans="1:10" ht="15.4" thickBot="1" x14ac:dyDescent="0.5">
      <c r="A13" s="12" t="s">
        <v>13</v>
      </c>
      <c r="B13" s="13" t="s">
        <v>7</v>
      </c>
      <c r="C13" s="23">
        <v>223740</v>
      </c>
      <c r="D13" s="25">
        <v>250009</v>
      </c>
      <c r="E13" s="24">
        <v>302166</v>
      </c>
      <c r="F13" s="24">
        <v>374691</v>
      </c>
      <c r="G13" s="25">
        <v>245071</v>
      </c>
      <c r="H13" s="26">
        <v>158896</v>
      </c>
    </row>
    <row r="14" spans="1:10" x14ac:dyDescent="0.45">
      <c r="C14" s="6" t="s">
        <v>19</v>
      </c>
    </row>
    <row r="15" spans="1:10" x14ac:dyDescent="0.45"/>
    <row r="16" spans="1:10" x14ac:dyDescent="0.45">
      <c r="A16" s="4" t="s">
        <v>20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5">
      <c r="C17" s="5"/>
      <c r="D17" s="5"/>
      <c r="E17" s="5"/>
      <c r="F17" s="5"/>
      <c r="G17" s="5"/>
      <c r="H17" s="5"/>
    </row>
    <row r="18" spans="1:10" x14ac:dyDescent="0.45">
      <c r="A18" s="5"/>
      <c r="B18" s="5"/>
      <c r="C18" s="14" t="str">
        <f>C9</f>
        <v>FY17</v>
      </c>
      <c r="D18" s="14" t="str">
        <f>D9</f>
        <v>FY18</v>
      </c>
      <c r="E18" s="14" t="str">
        <f>E9</f>
        <v>FY19</v>
      </c>
      <c r="F18" s="14" t="str">
        <f>F9</f>
        <v>FY20</v>
      </c>
      <c r="G18" s="14" t="str">
        <f>G9</f>
        <v>FY21</v>
      </c>
      <c r="H18" s="14" t="str">
        <f>H9</f>
        <v>FY22</v>
      </c>
    </row>
    <row r="19" spans="1:10" x14ac:dyDescent="0.45">
      <c r="A19" s="15" t="s">
        <v>11</v>
      </c>
      <c r="B19" s="15" t="s">
        <v>8</v>
      </c>
      <c r="C19" s="16">
        <f>C10/100</f>
        <v>1949.48</v>
      </c>
      <c r="D19" s="16">
        <f t="shared" ref="D19:H19" si="0">D10/100</f>
        <v>1956.65</v>
      </c>
      <c r="E19" s="16">
        <f t="shared" si="0"/>
        <v>1771.97</v>
      </c>
      <c r="F19" s="16">
        <f t="shared" si="0"/>
        <v>1627.46</v>
      </c>
      <c r="G19" s="16">
        <f t="shared" si="0"/>
        <v>2252.69</v>
      </c>
      <c r="H19" s="16">
        <f t="shared" si="0"/>
        <v>2654.43</v>
      </c>
    </row>
    <row r="20" spans="1:10" x14ac:dyDescent="0.45">
      <c r="A20" s="15" t="s">
        <v>26</v>
      </c>
      <c r="B20" s="15" t="s">
        <v>8</v>
      </c>
      <c r="C20" s="16">
        <f>C11/100</f>
        <v>34.18</v>
      </c>
      <c r="D20" s="16">
        <f t="shared" ref="D20:H20" si="1">D11/100</f>
        <v>18.04</v>
      </c>
      <c r="E20" s="16">
        <f t="shared" si="1"/>
        <v>245.93</v>
      </c>
      <c r="F20" s="16">
        <f t="shared" si="1"/>
        <v>20.39</v>
      </c>
      <c r="G20" s="16">
        <f t="shared" si="1"/>
        <v>57.46</v>
      </c>
      <c r="H20" s="16">
        <f t="shared" si="1"/>
        <v>103.61</v>
      </c>
    </row>
    <row r="21" spans="1:10" x14ac:dyDescent="0.45">
      <c r="A21" s="15" t="s">
        <v>10</v>
      </c>
      <c r="B21" s="15" t="s">
        <v>8</v>
      </c>
      <c r="C21" s="16">
        <f>C12/100</f>
        <v>2.5499999999999998</v>
      </c>
      <c r="D21" s="16">
        <f t="shared" ref="D21:H21" si="2">D12/100</f>
        <v>0.4</v>
      </c>
      <c r="E21" s="16">
        <f t="shared" si="2"/>
        <v>117.48</v>
      </c>
      <c r="F21" s="16">
        <f t="shared" si="2"/>
        <v>3.34</v>
      </c>
      <c r="G21" s="16">
        <f t="shared" si="2"/>
        <v>63.06</v>
      </c>
      <c r="H21" s="16">
        <f t="shared" si="2"/>
        <v>175</v>
      </c>
    </row>
    <row r="22" spans="1:10" x14ac:dyDescent="0.45">
      <c r="A22" s="15" t="s">
        <v>27</v>
      </c>
      <c r="B22" s="15" t="s">
        <v>8</v>
      </c>
      <c r="C22" s="16">
        <f>C19+C20-C21</f>
        <v>1981.1100000000001</v>
      </c>
      <c r="D22" s="16">
        <f t="shared" ref="D22:H22" si="3">D19+D20-D21</f>
        <v>1974.29</v>
      </c>
      <c r="E22" s="16">
        <f t="shared" si="3"/>
        <v>1900.42</v>
      </c>
      <c r="F22" s="16">
        <f t="shared" si="3"/>
        <v>1644.5100000000002</v>
      </c>
      <c r="G22" s="16">
        <f t="shared" si="3"/>
        <v>2247.09</v>
      </c>
      <c r="H22" s="16">
        <f t="shared" si="3"/>
        <v>2583.04</v>
      </c>
    </row>
    <row r="23" spans="1:10" x14ac:dyDescent="0.45">
      <c r="A23" s="15" t="s">
        <v>18</v>
      </c>
      <c r="B23" s="15" t="s">
        <v>8</v>
      </c>
      <c r="C23" s="16">
        <f>C13/100</f>
        <v>2237.4</v>
      </c>
      <c r="D23" s="16">
        <f t="shared" ref="D23:H23" si="4">D13/100</f>
        <v>2500.09</v>
      </c>
      <c r="E23" s="16">
        <f t="shared" si="4"/>
        <v>3021.66</v>
      </c>
      <c r="F23" s="16">
        <f t="shared" si="4"/>
        <v>3746.91</v>
      </c>
      <c r="G23" s="16">
        <f t="shared" si="4"/>
        <v>2450.71</v>
      </c>
      <c r="H23" s="16">
        <f t="shared" si="4"/>
        <v>1588.96</v>
      </c>
    </row>
    <row r="24" spans="1:10" x14ac:dyDescent="0.45">
      <c r="A24" s="17" t="s">
        <v>28</v>
      </c>
      <c r="B24" s="17" t="s">
        <v>8</v>
      </c>
      <c r="C24" s="18">
        <f>C22-C23</f>
        <v>-256.28999999999996</v>
      </c>
      <c r="D24" s="18">
        <f t="shared" ref="D24:H24" si="5">D22-D23</f>
        <v>-525.80000000000018</v>
      </c>
      <c r="E24" s="18">
        <f t="shared" si="5"/>
        <v>-1121.2399999999998</v>
      </c>
      <c r="F24" s="18">
        <f t="shared" si="5"/>
        <v>-2102.3999999999996</v>
      </c>
      <c r="G24" s="18">
        <f t="shared" si="5"/>
        <v>-203.61999999999989</v>
      </c>
      <c r="H24" s="18">
        <f t="shared" si="5"/>
        <v>994.07999999999993</v>
      </c>
    </row>
    <row r="25" spans="1:10" x14ac:dyDescent="0.45">
      <c r="A25" s="27"/>
    </row>
    <row r="26" spans="1:10" x14ac:dyDescent="0.45">
      <c r="A26" s="4" t="s">
        <v>21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ht="15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6BF9BCF5-EE0E-41C0-9D2A-36B2960F461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アクルーアル!C11:H11</xm:f>
              <xm:sqref>I11</xm:sqref>
            </x14:sparkline>
          </x14:sparklines>
        </x14:sparklineGroup>
        <x14:sparklineGroup displayEmptyCellsAs="gap" high="1" low="1" xr2:uid="{C690951E-361B-43BB-A801-683A27F1074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アクルーアル!C13:H13</xm:f>
              <xm:sqref>I13</xm:sqref>
            </x14:sparkline>
          </x14:sparklines>
        </x14:sparklineGroup>
        <x14:sparklineGroup displayEmptyCellsAs="gap" high="1" low="1" xr2:uid="{E4B9DB41-60F5-4EEA-B9E5-53F617B5612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アクルーアル!C12:H12</xm:f>
              <xm:sqref>I12</xm:sqref>
            </x14:sparkline>
          </x14:sparklines>
        </x14:sparklineGroup>
        <x14:sparklineGroup displayEmptyCellsAs="gap" high="1" low="1" xr2:uid="{2E14CAF7-83E3-4AF5-ADBC-6CF53E2E88E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アクルーアル!C10:H10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アクルーアル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2023-07-15T07:52:36Z</dcterms:created>
  <dcterms:modified xsi:type="dcterms:W3CDTF">2023-07-21T02:37:19Z</dcterms:modified>
  <cp:category/>
  <cp:contentStatus/>
</cp:coreProperties>
</file>