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1" documentId="8_{2528C148-A64F-47A8-9CF8-41C3D0DF941D}" xr6:coauthVersionLast="47" xr6:coauthVersionMax="47" xr10:uidLastSave="{C3F27477-DED8-4A56-BB8D-3315734FE3DE}"/>
  <bookViews>
    <workbookView xWindow="-98" yWindow="-98" windowWidth="20715" windowHeight="13155" tabRatio="681" xr2:uid="{F0365B5C-8FC7-4E81-8465-7077C0B2E864}"/>
  </bookViews>
  <sheets>
    <sheet name="NCF" sheetId="4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7" l="1"/>
  <c r="D18" i="47"/>
  <c r="D22" i="47" s="1"/>
  <c r="E18" i="47"/>
  <c r="E21" i="47" s="1"/>
  <c r="F18" i="47"/>
  <c r="G18" i="47"/>
  <c r="G21" i="47" s="1"/>
  <c r="G22" i="47" s="1"/>
  <c r="H18" i="47"/>
  <c r="H21" i="47" s="1"/>
  <c r="D19" i="47"/>
  <c r="E19" i="47"/>
  <c r="F19" i="47"/>
  <c r="G19" i="47"/>
  <c r="H19" i="47"/>
  <c r="D20" i="47"/>
  <c r="E20" i="47"/>
  <c r="F20" i="47"/>
  <c r="G20" i="47"/>
  <c r="H20" i="47"/>
  <c r="D21" i="47"/>
  <c r="F21" i="47"/>
  <c r="F22" i="47" s="1"/>
  <c r="C22" i="47"/>
  <c r="C21" i="47"/>
  <c r="C20" i="47"/>
  <c r="C19" i="47"/>
  <c r="C18" i="47"/>
  <c r="A18" i="47"/>
  <c r="H17" i="47"/>
  <c r="G17" i="47"/>
  <c r="F17" i="47"/>
  <c r="E17" i="47"/>
  <c r="D17" i="47"/>
  <c r="C17" i="47"/>
  <c r="E22" i="47" l="1"/>
</calcChain>
</file>

<file path=xl/sharedStrings.xml><?xml version="1.0" encoding="utf-8"?>
<sst xmlns="http://schemas.openxmlformats.org/spreadsheetml/2006/main" count="32" uniqueCount="27">
  <si>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</si>
  <si>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</si>
  <si>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</si>
  <si>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</si>
  <si>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</si>
  <si>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</si>
  <si>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</si>
  <si>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</si>
  <si>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</si>
  <si>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サンプル_トヨタ自動車</t>
    <rPh sb="8" eb="11">
      <t>ジドウシャ</t>
    </rPh>
    <phoneticPr fontId="4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</si>
  <si>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</si>
  <si>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</si>
  <si>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</si>
  <si>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</si>
  <si>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</si>
  <si>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</si>
  <si>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※FY17=2017年度＝2018年3月期</t>
    <rPh sb="17" eb="18">
      <t>ネン</t>
    </rPh>
    <rPh sb="19" eb="21">
      <t>ガツキ</t>
    </rPh>
    <phoneticPr fontId="5"/>
  </si>
  <si>
    <t>ネットキャッシュフロー</t>
    <phoneticPr fontId="5"/>
  </si>
  <si>
    <t>投資CF</t>
    <rPh sb="0" eb="2">
      <t>トウシ</t>
    </rPh>
    <phoneticPr fontId="5"/>
  </si>
  <si>
    <t>財務CF</t>
    <rPh sb="0" eb="2">
      <t>ザイム</t>
    </rPh>
    <phoneticPr fontId="5"/>
  </si>
  <si>
    <t>ネットキャッシュフローの計算</t>
    <rPh sb="12" eb="14">
      <t>ケイサン</t>
    </rPh>
    <phoneticPr fontId="5"/>
  </si>
  <si>
    <t>ネットキャッシュフローの推移</t>
    <rPh sb="12" eb="14">
      <t>スイイ</t>
    </rPh>
    <phoneticPr fontId="5"/>
  </si>
  <si>
    <t>投資CF</t>
    <rPh sb="0" eb="2">
      <t>トウシ</t>
    </rPh>
    <phoneticPr fontId="2"/>
  </si>
  <si>
    <t>財務CF</t>
    <rPh sb="0" eb="2">
      <t>ザイム</t>
    </rPh>
    <phoneticPr fontId="2"/>
  </si>
  <si>
    <t>NCF</t>
    <phoneticPr fontId="2"/>
  </si>
  <si>
    <t>倍率</t>
    <rPh sb="0" eb="2">
      <t>バイリツ</t>
    </rPh>
    <phoneticPr fontId="5"/>
  </si>
  <si>
    <t>営業CF・NCF倍率</t>
    <rPh sb="0" eb="2">
      <t>エイギョウ</t>
    </rPh>
    <rPh sb="8" eb="10">
      <t>バイリツ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</si>
</sst>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0" borderId="0" xfId="0" applyFont="1">
      <alignment vertical="center"/>
    </xf>
    <xf numFmtId="0" fontId="9" fillId="5" borderId="13" xfId="0" applyFont="1" applyFill="1" applyBorder="1" applyAlignment="1">
      <alignment vertical="center" wrapText="1"/>
    </xf>
    <xf numFmtId="40" fontId="9" fillId="0" borderId="0" xfId="1" applyNumberFormat="1" applyFont="1" applyBorder="1">
      <alignment vertical="center"/>
    </xf>
    <xf numFmtId="38" fontId="10" fillId="3" borderId="7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ネットキャッシュフロー（</a:t>
            </a:r>
            <a:r>
              <a:rPr lang="en-US" altLang="ja-JP" b="1"/>
              <a:t>NCF</a:t>
            </a:r>
            <a:r>
              <a:rPr lang="ja-JP" altLang="en-US" b="1"/>
              <a:t>）の推移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NCF!$A$18:$B$18</c:f>
              <c:strCache>
                <c:ptCount val="2"/>
                <c:pt idx="0">
                  <c:v>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NCF!$C$17:$H$17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NCF!$C$18:$H$18</c:f>
              <c:numCache>
                <c:formatCode>#,##0_);[Red]\(#,##0\)</c:formatCode>
                <c:ptCount val="6"/>
                <c:pt idx="0">
                  <c:v>42231.28</c:v>
                </c:pt>
                <c:pt idx="1">
                  <c:v>37665.97</c:v>
                </c:pt>
                <c:pt idx="2">
                  <c:v>23984.959999999999</c:v>
                </c:pt>
                <c:pt idx="3">
                  <c:v>27271.62</c:v>
                </c:pt>
                <c:pt idx="4">
                  <c:v>37226.15</c:v>
                </c:pt>
                <c:pt idx="5">
                  <c:v>29550.76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2FE-A598-E1E77ACAD5CE}"/>
            </c:ext>
          </c:extLst>
        </c:ser>
        <c:ser>
          <c:idx val="0"/>
          <c:order val="1"/>
          <c:tx>
            <c:strRef>
              <c:f>NCF!$A$19:$B$19</c:f>
              <c:strCache>
                <c:ptCount val="2"/>
                <c:pt idx="0">
                  <c:v>投資CF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NCF!$C$17:$H$17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NCF!$C$19:$H$19</c:f>
              <c:numCache>
                <c:formatCode>#,##0_);[Red]\(#,##0\)</c:formatCode>
                <c:ptCount val="6"/>
                <c:pt idx="0">
                  <c:v>-36600.92</c:v>
                </c:pt>
                <c:pt idx="1">
                  <c:v>-26972.41</c:v>
                </c:pt>
                <c:pt idx="2">
                  <c:v>-21246.5</c:v>
                </c:pt>
                <c:pt idx="3">
                  <c:v>-46841.75</c:v>
                </c:pt>
                <c:pt idx="4">
                  <c:v>-5774.96</c:v>
                </c:pt>
                <c:pt idx="5">
                  <c:v>-15988.9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2FE-A598-E1E77ACAD5CE}"/>
            </c:ext>
          </c:extLst>
        </c:ser>
        <c:ser>
          <c:idx val="1"/>
          <c:order val="2"/>
          <c:tx>
            <c:strRef>
              <c:f>NCF!$A$20:$B$20</c:f>
              <c:strCache>
                <c:ptCount val="2"/>
                <c:pt idx="0">
                  <c:v>財務CF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NCF!$C$17:$H$17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NCF!$C$20:$H$20</c:f>
              <c:numCache>
                <c:formatCode>#,##0_);[Red]\(#,##0\)</c:formatCode>
                <c:ptCount val="6"/>
                <c:pt idx="0">
                  <c:v>-4491.3500000000004</c:v>
                </c:pt>
                <c:pt idx="1">
                  <c:v>-5408.39</c:v>
                </c:pt>
                <c:pt idx="2">
                  <c:v>3628.05</c:v>
                </c:pt>
                <c:pt idx="3">
                  <c:v>27391.74</c:v>
                </c:pt>
                <c:pt idx="4">
                  <c:v>-24665.16</c:v>
                </c:pt>
                <c:pt idx="5">
                  <c:v>-561.79999999999995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2FE-A598-E1E77ACA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</c:barChart>
      <c:lineChart>
        <c:grouping val="standard"/>
        <c:varyColors val="0"/>
        <c:ser>
          <c:idx val="4"/>
          <c:order val="3"/>
          <c:tx>
            <c:strRef>
              <c:f>NCF!$A$21:$B$21</c:f>
              <c:strCache>
                <c:ptCount val="2"/>
                <c:pt idx="0">
                  <c:v>NCF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NCF!$C$17:$H$17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NCF!$C$21:$H$21</c:f>
              <c:numCache>
                <c:formatCode>#,##0_);[Red]\(#,##0\)</c:formatCode>
                <c:ptCount val="6"/>
                <c:pt idx="0">
                  <c:v>1139.0100000000002</c:v>
                </c:pt>
                <c:pt idx="1">
                  <c:v>5285.170000000001</c:v>
                </c:pt>
                <c:pt idx="2">
                  <c:v>6366.5099999999993</c:v>
                </c:pt>
                <c:pt idx="3">
                  <c:v>7821.6100000000006</c:v>
                </c:pt>
                <c:pt idx="4">
                  <c:v>6786.0300000000025</c:v>
                </c:pt>
                <c:pt idx="5">
                  <c:v>13000.06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5-42FE-A598-E1E77ACA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lineChart>
        <c:grouping val="standard"/>
        <c:varyColors val="0"/>
        <c:ser>
          <c:idx val="2"/>
          <c:order val="4"/>
          <c:tx>
            <c:strRef>
              <c:f>NCF!$A$22:$B$22</c:f>
              <c:strCache>
                <c:ptCount val="2"/>
                <c:pt idx="0">
                  <c:v>営業CF・NCF倍率</c:v>
                </c:pt>
                <c:pt idx="1">
                  <c:v>倍率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297343389347094E-2"/>
                  <c:y val="4.737805555555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65-42FE-A598-E1E77ACAD5CE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NCF!$C$17:$H$17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NCF!$C$22:$H$22</c:f>
              <c:numCache>
                <c:formatCode>#,##0.0;[Red]\-#,##0.0</c:formatCode>
                <c:ptCount val="6"/>
                <c:pt idx="0">
                  <c:v>37.07718106074573</c:v>
                </c:pt>
                <c:pt idx="1">
                  <c:v>7.1267281847130732</c:v>
                </c:pt>
                <c:pt idx="2">
                  <c:v>3.7673639089548279</c:v>
                </c:pt>
                <c:pt idx="3">
                  <c:v>3.4867015870134148</c:v>
                </c:pt>
                <c:pt idx="4">
                  <c:v>5.4857037177849177</c:v>
                </c:pt>
                <c:pt idx="5">
                  <c:v>2.2731248932697232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5-42FE-A598-E1E77ACA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93407"/>
        <c:axId val="2003091007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  <c:majorUnit val="10000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（倍率）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  <c:majorUnit val="10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629794616210201E-3"/>
          <c:y val="0.90247111111111111"/>
          <c:w val="0.9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130968</xdr:rowOff>
    </xdr:from>
    <xdr:to>
      <xdr:col>8</xdr:col>
      <xdr:colOff>353475</xdr:colOff>
      <xdr:row>43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082787-5766-4987-9A61-06D8AFB06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E978C-E143-4031-824B-6A8A62E0F150}">
  <dimension ref="A1:J51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6" customWidth="1"/>
    <col min="10" max="10" width="8.5546875" style="6" customWidth="1"/>
    <col min="11" max="16384" width="8.88671875" style="6" hidden="1"/>
  </cols>
  <sheetData>
    <row r="1" spans="1:10" x14ac:dyDescent="0.45">
      <c r="A1" s="1" t="s">
        <v>12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17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9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10</v>
      </c>
      <c r="B8" s="5"/>
    </row>
    <row r="9" spans="1:10" x14ac:dyDescent="0.45">
      <c r="A9" s="6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8" t="s">
        <v>13</v>
      </c>
      <c r="G9" s="8" t="s">
        <v>14</v>
      </c>
      <c r="H9" s="9" t="s">
        <v>15</v>
      </c>
    </row>
    <row r="10" spans="1:10" x14ac:dyDescent="0.45">
      <c r="A10" s="11" t="s">
        <v>11</v>
      </c>
      <c r="B10" s="10" t="s">
        <v>7</v>
      </c>
      <c r="C10" s="20">
        <v>4223128</v>
      </c>
      <c r="D10" s="21">
        <v>3766597</v>
      </c>
      <c r="E10" s="22">
        <v>2398496</v>
      </c>
      <c r="F10" s="22">
        <v>2727162</v>
      </c>
      <c r="G10" s="21">
        <v>3722615</v>
      </c>
      <c r="H10" s="23">
        <v>2955076</v>
      </c>
    </row>
    <row r="11" spans="1:10" x14ac:dyDescent="0.45">
      <c r="A11" s="11" t="s">
        <v>18</v>
      </c>
      <c r="B11" s="10" t="s">
        <v>7</v>
      </c>
      <c r="C11" s="31">
        <v>-3660092</v>
      </c>
      <c r="D11" s="21">
        <v>-2697241</v>
      </c>
      <c r="E11" s="22">
        <v>-2124650</v>
      </c>
      <c r="F11" s="22">
        <v>-4684175</v>
      </c>
      <c r="G11" s="21">
        <v>-577496</v>
      </c>
      <c r="H11" s="23">
        <v>-1598890</v>
      </c>
    </row>
    <row r="12" spans="1:10" ht="15.4" thickBot="1" x14ac:dyDescent="0.5">
      <c r="A12" s="12" t="s">
        <v>19</v>
      </c>
      <c r="B12" s="13" t="s">
        <v>7</v>
      </c>
      <c r="C12" s="24">
        <v>-449135</v>
      </c>
      <c r="D12" s="26">
        <v>-540839</v>
      </c>
      <c r="E12" s="25">
        <v>362805</v>
      </c>
      <c r="F12" s="25">
        <v>2739174</v>
      </c>
      <c r="G12" s="26">
        <v>-2466516</v>
      </c>
      <c r="H12" s="27">
        <v>-56180</v>
      </c>
    </row>
    <row r="13" spans="1:10" x14ac:dyDescent="0.45">
      <c r="C13" s="6" t="s">
        <v>16</v>
      </c>
    </row>
    <row r="14" spans="1:10" x14ac:dyDescent="0.45"/>
    <row r="15" spans="1:10" x14ac:dyDescent="0.45">
      <c r="A15" s="4" t="s">
        <v>20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5"/>
      <c r="D16" s="5"/>
      <c r="E16" s="5"/>
      <c r="F16" s="5"/>
      <c r="G16" s="5"/>
      <c r="H16" s="5"/>
    </row>
    <row r="17" spans="1:10" x14ac:dyDescent="0.45">
      <c r="A17" s="5"/>
      <c r="B17" s="5"/>
      <c r="C17" s="14" t="str">
        <f>C9</f>
        <v>FY17</v>
      </c>
      <c r="D17" s="14" t="str">
        <f>D9</f>
        <v>FY18</v>
      </c>
      <c r="E17" s="14" t="str">
        <f>E9</f>
        <v>FY19</v>
      </c>
      <c r="F17" s="14" t="str">
        <f>F9</f>
        <v>FY20</v>
      </c>
      <c r="G17" s="14" t="str">
        <f>G9</f>
        <v>FY21</v>
      </c>
      <c r="H17" s="14" t="str">
        <f>H9</f>
        <v>FY22</v>
      </c>
    </row>
    <row r="18" spans="1:10" x14ac:dyDescent="0.45">
      <c r="A18" s="16" t="str">
        <f>A10</f>
        <v>営業CF</v>
      </c>
      <c r="B18" s="16" t="s">
        <v>8</v>
      </c>
      <c r="C18" s="17">
        <f>C10/100</f>
        <v>42231.28</v>
      </c>
      <c r="D18" s="17">
        <f t="shared" ref="D18:H18" si="0">D10/100</f>
        <v>37665.97</v>
      </c>
      <c r="E18" s="17">
        <f t="shared" si="0"/>
        <v>23984.959999999999</v>
      </c>
      <c r="F18" s="17">
        <f t="shared" si="0"/>
        <v>27271.62</v>
      </c>
      <c r="G18" s="17">
        <f t="shared" si="0"/>
        <v>37226.15</v>
      </c>
      <c r="H18" s="17">
        <f t="shared" si="0"/>
        <v>29550.76</v>
      </c>
    </row>
    <row r="19" spans="1:10" x14ac:dyDescent="0.45">
      <c r="A19" s="16" t="s">
        <v>22</v>
      </c>
      <c r="B19" s="16" t="s">
        <v>8</v>
      </c>
      <c r="C19" s="17">
        <f>C11/100</f>
        <v>-36600.92</v>
      </c>
      <c r="D19" s="17">
        <f t="shared" ref="D19:H19" si="1">D11/100</f>
        <v>-26972.41</v>
      </c>
      <c r="E19" s="17">
        <f t="shared" si="1"/>
        <v>-21246.5</v>
      </c>
      <c r="F19" s="17">
        <f t="shared" si="1"/>
        <v>-46841.75</v>
      </c>
      <c r="G19" s="17">
        <f t="shared" si="1"/>
        <v>-5774.96</v>
      </c>
      <c r="H19" s="17">
        <f t="shared" si="1"/>
        <v>-15988.9</v>
      </c>
    </row>
    <row r="20" spans="1:10" x14ac:dyDescent="0.45">
      <c r="A20" s="16" t="s">
        <v>23</v>
      </c>
      <c r="B20" s="16" t="s">
        <v>8</v>
      </c>
      <c r="C20" s="17">
        <f>C12/100</f>
        <v>-4491.3500000000004</v>
      </c>
      <c r="D20" s="17">
        <f t="shared" ref="D20:H20" si="2">D12/100</f>
        <v>-5408.39</v>
      </c>
      <c r="E20" s="17">
        <f t="shared" si="2"/>
        <v>3628.05</v>
      </c>
      <c r="F20" s="17">
        <f t="shared" si="2"/>
        <v>27391.74</v>
      </c>
      <c r="G20" s="17">
        <f t="shared" si="2"/>
        <v>-24665.16</v>
      </c>
      <c r="H20" s="17">
        <f t="shared" si="2"/>
        <v>-561.79999999999995</v>
      </c>
    </row>
    <row r="21" spans="1:10" x14ac:dyDescent="0.45">
      <c r="A21" s="15" t="s">
        <v>24</v>
      </c>
      <c r="B21" s="16" t="s">
        <v>8</v>
      </c>
      <c r="C21" s="17">
        <f>SUM(C18:C20)</f>
        <v>1139.0100000000002</v>
      </c>
      <c r="D21" s="17">
        <f t="shared" ref="D21:H21" si="3">SUM(D18:D20)</f>
        <v>5285.170000000001</v>
      </c>
      <c r="E21" s="17">
        <f t="shared" si="3"/>
        <v>6366.5099999999993</v>
      </c>
      <c r="F21" s="17">
        <f t="shared" si="3"/>
        <v>7821.6100000000006</v>
      </c>
      <c r="G21" s="17">
        <f t="shared" si="3"/>
        <v>6786.0300000000025</v>
      </c>
      <c r="H21" s="17">
        <f t="shared" si="3"/>
        <v>13000.06</v>
      </c>
    </row>
    <row r="22" spans="1:10" ht="28.5" x14ac:dyDescent="0.45">
      <c r="A22" s="29" t="s">
        <v>26</v>
      </c>
      <c r="B22" s="18" t="s">
        <v>25</v>
      </c>
      <c r="C22" s="19">
        <f>C18/C21</f>
        <v>37.07718106074573</v>
      </c>
      <c r="D22" s="19">
        <f t="shared" ref="D22:H22" si="4">D18/D21</f>
        <v>7.1267281847130732</v>
      </c>
      <c r="E22" s="19">
        <f t="shared" si="4"/>
        <v>3.7673639089548279</v>
      </c>
      <c r="F22" s="19">
        <f t="shared" si="4"/>
        <v>3.4867015870134148</v>
      </c>
      <c r="G22" s="19">
        <f t="shared" si="4"/>
        <v>5.4857037177849177</v>
      </c>
      <c r="H22" s="19">
        <f>H18/H21</f>
        <v>2.2731248932697232</v>
      </c>
    </row>
    <row r="23" spans="1:10" x14ac:dyDescent="0.45">
      <c r="A23" s="28"/>
      <c r="B23" s="30"/>
      <c r="C23" s="30"/>
      <c r="D23" s="30"/>
      <c r="E23" s="30"/>
      <c r="F23" s="30"/>
      <c r="G23" s="30"/>
      <c r="H23" s="30"/>
    </row>
    <row r="24" spans="1:10" x14ac:dyDescent="0.45">
      <c r="A24" s="4" t="s">
        <v>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45"/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s="6" customFormat="1" x14ac:dyDescent="0.45"/>
    <row r="34" s="6" customFormat="1" x14ac:dyDescent="0.45"/>
    <row r="35" s="6" customFormat="1" x14ac:dyDescent="0.45"/>
    <row r="36" s="6" customFormat="1" x14ac:dyDescent="0.45"/>
    <row r="37" s="6" customFormat="1" x14ac:dyDescent="0.45"/>
    <row r="38" s="6" customFormat="1" x14ac:dyDescent="0.45"/>
    <row r="39" s="6" customFormat="1" x14ac:dyDescent="0.45"/>
    <row r="40" s="6" customFormat="1" x14ac:dyDescent="0.45"/>
    <row r="41" s="6" customFormat="1" x14ac:dyDescent="0.45"/>
    <row r="42" s="6" customFormat="1" x14ac:dyDescent="0.45"/>
    <row r="43" s="6" customFormat="1" x14ac:dyDescent="0.45"/>
    <row r="44" s="6" customFormat="1" x14ac:dyDescent="0.45"/>
    <row r="45" s="6" customFormat="1" ht="15" customHeight="1" x14ac:dyDescent="0.45"/>
    <row r="46" s="6" customFormat="1" ht="15" hidden="1" customHeight="1" x14ac:dyDescent="0.45"/>
    <row r="47" s="6" customFormat="1" ht="15" hidden="1" customHeight="1" x14ac:dyDescent="0.45"/>
    <row r="48" s="6" customFormat="1" ht="15" hidden="1" customHeight="1" x14ac:dyDescent="0.45"/>
    <row r="49" s="6" customFormat="1" ht="15" hidden="1" customHeight="1" x14ac:dyDescent="0.45"/>
    <row r="50" s="6" customFormat="1" ht="15" hidden="1" customHeight="1" x14ac:dyDescent="0.45"/>
    <row r="51" s="6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AF8FC5D-B4F6-4308-B9D0-BE2C1CC7E1D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NCF!C10:H10</xm:f>
              <xm:sqref>I10</xm:sqref>
            </x14:sparkline>
          </x14:sparklines>
        </x14:sparklineGroup>
        <x14:sparklineGroup displayEmptyCellsAs="gap" high="1" low="1" xr2:uid="{19BE1F36-BD87-4533-B094-E96E9F6DDFD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NCF!C12:H12</xm:f>
              <xm:sqref>I12</xm:sqref>
            </x14:sparkline>
          </x14:sparklines>
        </x14:sparklineGroup>
        <x14:sparklineGroup displayEmptyCellsAs="gap" high="1" low="1" xr2:uid="{0AC780F6-7AE3-45A6-A49E-69FE08CC026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NCF!C11:H11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NCF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2023-07-16T07:15:39Z</dcterms:modified>
  <cp:category/>
  <cp:contentStatus/>
</cp:coreProperties>
</file>