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9"/>
  <workbookPr filterPrivacy="1" defaultThemeVersion="166925"/>
  <xr:revisionPtr revIDLastSave="1" documentId="8_{564F1362-57DE-469A-B46A-0D706A3DE552}" xr6:coauthVersionLast="47" xr6:coauthVersionMax="47" xr10:uidLastSave="{1D508756-C6CE-442A-B9B0-4CB787757371}"/>
  <bookViews>
    <workbookView xWindow="-98" yWindow="-98" windowWidth="20715" windowHeight="13155" xr2:uid="{68E2C076-72C9-4123-A12C-10F250F0AE54}"/>
  </bookViews>
  <sheets>
    <sheet name="CCR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9" l="1"/>
  <c r="E22" i="9"/>
  <c r="F22" i="9"/>
  <c r="G22" i="9"/>
  <c r="H22" i="9"/>
  <c r="C22" i="9"/>
  <c r="D21" i="9"/>
  <c r="E21" i="9"/>
  <c r="F21" i="9"/>
  <c r="G21" i="9"/>
  <c r="H21" i="9"/>
  <c r="C21" i="9"/>
  <c r="D20" i="9"/>
  <c r="E20" i="9"/>
  <c r="F20" i="9"/>
  <c r="G20" i="9"/>
  <c r="H20" i="9"/>
  <c r="C20" i="9"/>
  <c r="H19" i="9" l="1"/>
  <c r="G19" i="9"/>
  <c r="F19" i="9"/>
  <c r="E19" i="9"/>
  <c r="D19" i="9"/>
  <c r="C19" i="9"/>
</calcChain>
</file>

<file path=xl/sharedStrings.xml><?xml version="1.0" encoding="utf-8"?>
<sst xmlns="http://schemas.openxmlformats.org/spreadsheetml/2006/main" count="33" uniqueCount="28">
  <si>
    <t>資金管理</t>
    <rPh sb="0" eb="4">
      <t>シキンカンリ</t>
    </rPh>
    <phoneticPr fontId="4"/>
  </si>
  <si>
    <t>CCR</t>
    <phoneticPr fontId="3"/>
  </si>
  <si>
    <t>サンプル_トヨタ自動車</t>
    <rPh sb="8" eb="11">
      <t>ジドウシャ</t>
    </rPh>
    <phoneticPr fontId="4"/>
  </si>
  <si>
    <t>百万円</t>
    <rPh sb="0" eb="3">
      <t>ヒャクマンエン</t>
    </rPh>
    <phoneticPr fontId="4"/>
  </si>
  <si>
    <t>入力</t>
    <rPh sb="0" eb="2">
      <t>ニュウリョク</t>
    </rPh>
    <phoneticPr fontId="4"/>
  </si>
  <si>
    <t>●財務諸表</t>
    <rPh sb="1" eb="5">
      <t>ザイムショヒョウ</t>
    </rPh>
    <phoneticPr fontId="3"/>
  </si>
  <si>
    <t>期間</t>
    <rPh sb="0" eb="2">
      <t>キカン</t>
    </rPh>
    <phoneticPr fontId="3"/>
  </si>
  <si>
    <t>年</t>
    <rPh sb="0" eb="1">
      <t>ネン</t>
    </rPh>
    <phoneticPr fontId="3"/>
  </si>
  <si>
    <t>FY17</t>
    <phoneticPr fontId="3"/>
  </si>
  <si>
    <t>FY18</t>
    <phoneticPr fontId="3"/>
  </si>
  <si>
    <t>FY19</t>
  </si>
  <si>
    <t>FY20</t>
  </si>
  <si>
    <t>FY21</t>
  </si>
  <si>
    <t>FY22</t>
  </si>
  <si>
    <t>営業CF</t>
    <rPh sb="0" eb="2">
      <t>エイギョウ</t>
    </rPh>
    <phoneticPr fontId="3"/>
  </si>
  <si>
    <t>百万円</t>
    <rPh sb="0" eb="3">
      <t>ヒャクマンエン</t>
    </rPh>
    <phoneticPr fontId="3"/>
  </si>
  <si>
    <t>税引前利益</t>
    <phoneticPr fontId="3"/>
  </si>
  <si>
    <t>その他の金融収益</t>
    <phoneticPr fontId="3"/>
  </si>
  <si>
    <t>その他の金融費用</t>
    <phoneticPr fontId="3"/>
  </si>
  <si>
    <t>減価償却費</t>
    <rPh sb="0" eb="5">
      <t>ゲンカショウキャクヒ</t>
    </rPh>
    <phoneticPr fontId="3"/>
  </si>
  <si>
    <t>※FY17=2017年度＝2018年3月期</t>
    <rPh sb="17" eb="18">
      <t>ネン</t>
    </rPh>
    <rPh sb="19" eb="21">
      <t>ガツキ</t>
    </rPh>
    <phoneticPr fontId="3"/>
  </si>
  <si>
    <t>CCRの計算</t>
    <rPh sb="4" eb="6">
      <t>ケイサン</t>
    </rPh>
    <phoneticPr fontId="3"/>
  </si>
  <si>
    <t>営業CF</t>
    <rPh sb="0" eb="2">
      <t>エイギョウ</t>
    </rPh>
    <phoneticPr fontId="9"/>
  </si>
  <si>
    <t>億円</t>
    <rPh sb="0" eb="2">
      <t>オクエン</t>
    </rPh>
    <phoneticPr fontId="3"/>
  </si>
  <si>
    <t>EBITDA</t>
    <phoneticPr fontId="9"/>
  </si>
  <si>
    <t>CCR</t>
    <phoneticPr fontId="9"/>
  </si>
  <si>
    <t>%</t>
    <phoneticPr fontId="3"/>
  </si>
  <si>
    <t>CCRの推移</t>
    <rPh sb="4" eb="6">
      <t>スイイ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</si>
</sst>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  <font>
      <sz val="9"/>
      <color theme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/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5" fillId="2" borderId="0" xfId="0" applyFont="1" applyFill="1" applyAlignment="1"/>
    <xf numFmtId="0" fontId="5" fillId="2" borderId="0" xfId="4" applyFont="1" applyFill="1" applyAlignment="1"/>
    <xf numFmtId="0" fontId="5" fillId="2" borderId="0" xfId="4" applyFont="1" applyFill="1">
      <alignment vertical="center"/>
    </xf>
    <xf numFmtId="0" fontId="5" fillId="0" borderId="0" xfId="4" applyFont="1">
      <alignment vertical="center"/>
    </xf>
    <xf numFmtId="0" fontId="6" fillId="2" borderId="0" xfId="4" applyFont="1" applyFill="1" applyAlignment="1"/>
    <xf numFmtId="0" fontId="5" fillId="0" borderId="3" xfId="4" applyFont="1" applyBorder="1">
      <alignment vertical="center"/>
    </xf>
    <xf numFmtId="0" fontId="7" fillId="3" borderId="7" xfId="4" applyFont="1" applyFill="1" applyBorder="1">
      <alignment vertical="center"/>
    </xf>
    <xf numFmtId="0" fontId="7" fillId="3" borderId="8" xfId="4" applyFont="1" applyFill="1" applyBorder="1">
      <alignment vertical="center"/>
    </xf>
    <xf numFmtId="0" fontId="7" fillId="3" borderId="9" xfId="4" applyFont="1" applyFill="1" applyBorder="1">
      <alignment vertical="center"/>
    </xf>
    <xf numFmtId="0" fontId="5" fillId="0" borderId="1" xfId="4" applyFont="1" applyBorder="1" applyAlignment="1">
      <alignment vertical="center" wrapText="1"/>
    </xf>
    <xf numFmtId="0" fontId="5" fillId="0" borderId="2" xfId="4" applyFont="1" applyBorder="1">
      <alignment vertical="center"/>
    </xf>
    <xf numFmtId="0" fontId="5" fillId="0" borderId="4" xfId="4" applyFont="1" applyBorder="1">
      <alignment vertical="center"/>
    </xf>
    <xf numFmtId="0" fontId="6" fillId="2" borderId="0" xfId="4" applyFont="1" applyFill="1">
      <alignment vertical="center"/>
    </xf>
    <xf numFmtId="0" fontId="5" fillId="4" borderId="3" xfId="4" applyFont="1" applyFill="1" applyBorder="1">
      <alignment vertical="center"/>
    </xf>
    <xf numFmtId="0" fontId="5" fillId="5" borderId="14" xfId="4" applyFont="1" applyFill="1" applyBorder="1">
      <alignment vertical="center"/>
    </xf>
    <xf numFmtId="0" fontId="5" fillId="5" borderId="1" xfId="4" applyFont="1" applyFill="1" applyBorder="1">
      <alignment vertical="center"/>
    </xf>
    <xf numFmtId="0" fontId="5" fillId="5" borderId="5" xfId="4" applyFont="1" applyFill="1" applyBorder="1" applyAlignment="1">
      <alignment vertical="center" wrapText="1"/>
    </xf>
    <xf numFmtId="0" fontId="5" fillId="5" borderId="5" xfId="4" applyFont="1" applyFill="1" applyBorder="1">
      <alignment vertical="center"/>
    </xf>
    <xf numFmtId="38" fontId="5" fillId="0" borderId="14" xfId="5" applyFont="1" applyBorder="1">
      <alignment vertical="center"/>
    </xf>
    <xf numFmtId="38" fontId="5" fillId="0" borderId="1" xfId="5" applyFont="1" applyBorder="1">
      <alignment vertical="center"/>
    </xf>
    <xf numFmtId="0" fontId="5" fillId="0" borderId="0" xfId="4" applyFont="1" applyAlignment="1">
      <alignment vertical="center" wrapText="1"/>
    </xf>
    <xf numFmtId="38" fontId="5" fillId="0" borderId="0" xfId="5" applyFont="1" applyBorder="1">
      <alignment vertical="center"/>
    </xf>
    <xf numFmtId="38" fontId="11" fillId="3" borderId="6" xfId="5" applyFont="1" applyFill="1" applyBorder="1">
      <alignment vertical="center"/>
    </xf>
    <xf numFmtId="38" fontId="11" fillId="3" borderId="10" xfId="5" applyFont="1" applyFill="1" applyBorder="1">
      <alignment vertical="center"/>
    </xf>
    <xf numFmtId="38" fontId="11" fillId="3" borderId="10" xfId="5" applyFont="1" applyFill="1" applyBorder="1" applyAlignment="1">
      <alignment vertical="center" wrapText="1"/>
    </xf>
    <xf numFmtId="38" fontId="11" fillId="3" borderId="2" xfId="5" applyFont="1" applyFill="1" applyBorder="1">
      <alignment vertical="center"/>
    </xf>
    <xf numFmtId="38" fontId="12" fillId="3" borderId="6" xfId="5" applyFont="1" applyFill="1" applyBorder="1">
      <alignment vertical="center"/>
    </xf>
    <xf numFmtId="38" fontId="12" fillId="3" borderId="10" xfId="5" applyFont="1" applyFill="1" applyBorder="1">
      <alignment vertical="center"/>
    </xf>
    <xf numFmtId="38" fontId="12" fillId="3" borderId="10" xfId="5" applyFont="1" applyFill="1" applyBorder="1" applyAlignment="1">
      <alignment vertical="center" wrapText="1"/>
    </xf>
    <xf numFmtId="38" fontId="12" fillId="3" borderId="2" xfId="5" applyFont="1" applyFill="1" applyBorder="1">
      <alignment vertical="center"/>
    </xf>
    <xf numFmtId="38" fontId="12" fillId="3" borderId="11" xfId="5" applyFont="1" applyFill="1" applyBorder="1">
      <alignment vertical="center"/>
    </xf>
    <xf numFmtId="38" fontId="12" fillId="3" borderId="12" xfId="5" applyFont="1" applyFill="1" applyBorder="1">
      <alignment vertical="center"/>
    </xf>
    <xf numFmtId="38" fontId="12" fillId="3" borderId="12" xfId="5" applyFont="1" applyFill="1" applyBorder="1" applyAlignment="1">
      <alignment vertical="center" wrapText="1"/>
    </xf>
    <xf numFmtId="38" fontId="12" fillId="3" borderId="13" xfId="5" applyFont="1" applyFill="1" applyBorder="1">
      <alignment vertical="center"/>
    </xf>
    <xf numFmtId="0" fontId="10" fillId="0" borderId="1" xfId="4" applyFont="1" applyBorder="1" applyAlignment="1">
      <alignment vertical="center" wrapText="1"/>
    </xf>
    <xf numFmtId="0" fontId="10" fillId="0" borderId="5" xfId="4" applyFont="1" applyBorder="1" applyAlignment="1">
      <alignment vertical="center" wrapText="1"/>
    </xf>
    <xf numFmtId="176" fontId="5" fillId="0" borderId="5" xfId="1" applyNumberFormat="1" applyFont="1" applyBorder="1">
      <alignment vertical="center"/>
    </xf>
  </cellXfs>
  <cellStyles count="6">
    <cellStyle name="桁区切り" xfId="1" builtinId="6"/>
    <cellStyle name="桁区切り 2" xfId="3" xr:uid="{D1E94E73-4E06-46D4-91A6-66A927AF8370}"/>
    <cellStyle name="桁区切り 3" xfId="5" xr:uid="{E13F3FA6-95C4-477B-81C5-0CD984E0EF9C}"/>
    <cellStyle name="標準" xfId="0" builtinId="0"/>
    <cellStyle name="標準 2" xfId="2" xr:uid="{9C8304D8-48D8-410C-B73D-FF8600BF0BA1}"/>
    <cellStyle name="標準 3" xfId="4" xr:uid="{EBE7A63E-8CBC-49F7-BB35-899AC6FE9F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b="1"/>
              <a:t>CCR</a:t>
            </a:r>
            <a:r>
              <a:rPr lang="ja-JP" altLang="en-US" b="1"/>
              <a:t>の推移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777777777777774E-2"/>
          <c:y val="0.14978944444444445"/>
          <c:w val="0.83910877192982458"/>
          <c:h val="0.6673319444444444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CCR!$A$20:$B$20</c:f>
              <c:strCache>
                <c:ptCount val="2"/>
                <c:pt idx="0">
                  <c:v>営業CF</c:v>
                </c:pt>
                <c:pt idx="1">
                  <c:v>億円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CCR!$C$19:$H$19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CCR!$C$20:$H$20</c:f>
              <c:numCache>
                <c:formatCode>#,##0_);[Red]\(#,##0\)</c:formatCode>
                <c:ptCount val="6"/>
                <c:pt idx="0">
                  <c:v>42231.28</c:v>
                </c:pt>
                <c:pt idx="1">
                  <c:v>37665.97</c:v>
                </c:pt>
                <c:pt idx="2">
                  <c:v>23984.959999999999</c:v>
                </c:pt>
                <c:pt idx="3">
                  <c:v>27271.62</c:v>
                </c:pt>
                <c:pt idx="4">
                  <c:v>37226.15</c:v>
                </c:pt>
                <c:pt idx="5">
                  <c:v>29550.76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0F-4124-9C95-4496A20AC97B}"/>
            </c:ext>
          </c:extLst>
        </c:ser>
        <c:ser>
          <c:idx val="1"/>
          <c:order val="2"/>
          <c:tx>
            <c:strRef>
              <c:f>CCR!$A$21:$B$21</c:f>
              <c:strCache>
                <c:ptCount val="2"/>
                <c:pt idx="0">
                  <c:v>EBITDA</c:v>
                </c:pt>
                <c:pt idx="1">
                  <c:v>億円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CCR!$C$19:$H$19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CCR!$C$21:$H$21</c:f>
              <c:numCache>
                <c:formatCode>#,##0_);[Red]\(#,##0\)</c:formatCode>
                <c:ptCount val="6"/>
                <c:pt idx="0">
                  <c:v>42025.07</c:v>
                </c:pt>
                <c:pt idx="1">
                  <c:v>38804.230000000003</c:v>
                </c:pt>
                <c:pt idx="2">
                  <c:v>41295.980000000003</c:v>
                </c:pt>
                <c:pt idx="3">
                  <c:v>41889.519999999997</c:v>
                </c:pt>
                <c:pt idx="4">
                  <c:v>55216.49</c:v>
                </c:pt>
                <c:pt idx="5">
                  <c:v>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0F-4124-9C95-4496A20AC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08045679"/>
        <c:axId val="1750179551"/>
      </c:barChart>
      <c:lineChart>
        <c:grouping val="standard"/>
        <c:varyColors val="0"/>
        <c:ser>
          <c:idx val="2"/>
          <c:order val="0"/>
          <c:tx>
            <c:strRef>
              <c:f>CCR!$A$22:$B$22</c:f>
              <c:strCache>
                <c:ptCount val="2"/>
                <c:pt idx="0">
                  <c:v>CCR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11"/>
            <c:spPr>
              <a:solidFill>
                <a:schemeClr val="accent3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  <a:alpha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CCR!$C$19:$H$19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CCR!$C$22:$H$22</c:f>
              <c:numCache>
                <c:formatCode>#,##0.0;[Red]\-#,##0.0</c:formatCode>
                <c:ptCount val="6"/>
                <c:pt idx="0">
                  <c:v>100.49068329927826</c:v>
                </c:pt>
                <c:pt idx="1">
                  <c:v>97.066660000726728</c:v>
                </c:pt>
                <c:pt idx="2">
                  <c:v>58.080617047954789</c:v>
                </c:pt>
                <c:pt idx="3">
                  <c:v>65.103682257519296</c:v>
                </c:pt>
                <c:pt idx="4">
                  <c:v>67.418537469513183</c:v>
                </c:pt>
                <c:pt idx="5">
                  <c:v>54.177838075682018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0F-4124-9C95-4496A20AC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0935679"/>
        <c:axId val="1750181951"/>
      </c:lineChart>
      <c:catAx>
        <c:axId val="2040935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en-US"/>
          </a:p>
        </c:txPr>
        <c:crossAx val="1750181951"/>
        <c:crosses val="autoZero"/>
        <c:auto val="1"/>
        <c:lblAlgn val="ctr"/>
        <c:lblOffset val="100"/>
        <c:noMultiLvlLbl val="0"/>
      </c:catAx>
      <c:valAx>
        <c:axId val="1750181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7.4269005847953217E-3"/>
              <c:y val="5.74586111111110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en-US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en-US"/>
          </a:p>
        </c:txPr>
        <c:crossAx val="2040935679"/>
        <c:crosses val="autoZero"/>
        <c:crossBetween val="between"/>
      </c:valAx>
      <c:valAx>
        <c:axId val="1750179551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90856564327485378"/>
              <c:y val="5.74586111111111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en-US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en-US"/>
          </a:p>
        </c:txPr>
        <c:crossAx val="1708045679"/>
        <c:crosses val="max"/>
        <c:crossBetween val="between"/>
      </c:valAx>
      <c:catAx>
        <c:axId val="170804567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5017955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7718040935672513"/>
          <c:y val="0.9133119444444443"/>
          <c:w val="0.64378245614035079"/>
          <c:h val="6.55213888888888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100012</xdr:rowOff>
    </xdr:from>
    <xdr:to>
      <xdr:col>9</xdr:col>
      <xdr:colOff>372524</xdr:colOff>
      <xdr:row>43</xdr:row>
      <xdr:rowOff>80512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B8D88C9-DE27-2BB9-15DC-A1D81B93F0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73436-EEAE-46A3-A7A6-391E1F642AC4}">
  <dimension ref="A1:J44"/>
  <sheetViews>
    <sheetView showGridLines="0" tabSelected="1" workbookViewId="0">
      <selection activeCell="A5" sqref="A5"/>
    </sheetView>
  </sheetViews>
  <sheetFormatPr defaultColWidth="0" defaultRowHeight="15" customHeight="1" zeroHeight="1"/>
  <cols>
    <col min="1" max="9" width="9.625" style="4" customWidth="1"/>
    <col min="10" max="10" width="8.625" style="4" customWidth="1"/>
    <col min="11" max="16384" width="10" style="4" hidden="1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>
      <c r="A3" s="2" t="s">
        <v>2</v>
      </c>
      <c r="B3" s="2"/>
      <c r="C3" s="2"/>
      <c r="D3" s="2"/>
      <c r="E3" s="2"/>
      <c r="F3" s="2"/>
      <c r="G3" s="2"/>
      <c r="H3" s="2"/>
      <c r="I3" s="2"/>
      <c r="J3" s="3"/>
    </row>
    <row r="4" spans="1:10">
      <c r="A4" s="2" t="s">
        <v>3</v>
      </c>
      <c r="B4" s="2"/>
      <c r="C4" s="2"/>
      <c r="D4" s="2"/>
      <c r="E4" s="2"/>
      <c r="F4" s="2"/>
      <c r="G4" s="2"/>
      <c r="H4" s="2"/>
      <c r="I4" s="2"/>
      <c r="J4" s="3"/>
    </row>
    <row r="5" spans="1:10"/>
    <row r="6" spans="1:10">
      <c r="A6" s="5" t="s">
        <v>4</v>
      </c>
      <c r="B6" s="2"/>
      <c r="C6" s="2"/>
      <c r="D6" s="2"/>
      <c r="E6" s="2"/>
      <c r="F6" s="2"/>
      <c r="G6" s="2"/>
      <c r="H6" s="2"/>
      <c r="I6" s="2"/>
      <c r="J6" s="2"/>
    </row>
    <row r="7" spans="1:10"/>
    <row r="8" spans="1:10" ht="15.4" thickBot="1">
      <c r="A8" s="6" t="s">
        <v>5</v>
      </c>
      <c r="B8" s="6"/>
    </row>
    <row r="9" spans="1:10">
      <c r="A9" s="4" t="s">
        <v>6</v>
      </c>
      <c r="B9" s="4" t="s">
        <v>7</v>
      </c>
      <c r="C9" s="7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9" t="s">
        <v>13</v>
      </c>
    </row>
    <row r="10" spans="1:10">
      <c r="A10" s="10" t="s">
        <v>14</v>
      </c>
      <c r="B10" s="11" t="s">
        <v>15</v>
      </c>
      <c r="C10" s="27">
        <v>4223128</v>
      </c>
      <c r="D10" s="28">
        <v>3766597</v>
      </c>
      <c r="E10" s="29">
        <v>2398496</v>
      </c>
      <c r="F10" s="29">
        <v>2727162</v>
      </c>
      <c r="G10" s="28">
        <v>3722615</v>
      </c>
      <c r="H10" s="30">
        <v>2955076</v>
      </c>
    </row>
    <row r="11" spans="1:10">
      <c r="A11" s="35" t="s">
        <v>16</v>
      </c>
      <c r="B11" s="11" t="s">
        <v>15</v>
      </c>
      <c r="C11" s="27">
        <v>2620429</v>
      </c>
      <c r="D11" s="28">
        <v>2285465</v>
      </c>
      <c r="E11" s="29">
        <v>2792942</v>
      </c>
      <c r="F11" s="29">
        <v>2932354</v>
      </c>
      <c r="G11" s="28">
        <v>3990532</v>
      </c>
      <c r="H11" s="30">
        <v>3668733</v>
      </c>
    </row>
    <row r="12" spans="1:10" ht="28.5">
      <c r="A12" s="35" t="s">
        <v>17</v>
      </c>
      <c r="B12" s="11" t="s">
        <v>15</v>
      </c>
      <c r="C12" s="23">
        <v>179541</v>
      </c>
      <c r="D12" s="24">
        <v>225495</v>
      </c>
      <c r="E12" s="25">
        <v>305846</v>
      </c>
      <c r="F12" s="25">
        <v>435229</v>
      </c>
      <c r="G12" s="24">
        <v>334760</v>
      </c>
      <c r="H12" s="26">
        <v>379350</v>
      </c>
    </row>
    <row r="13" spans="1:10" ht="28.5">
      <c r="A13" s="35" t="s">
        <v>18</v>
      </c>
      <c r="B13" s="11" t="s">
        <v>15</v>
      </c>
      <c r="C13" s="23">
        <v>27586</v>
      </c>
      <c r="D13" s="24">
        <v>28078</v>
      </c>
      <c r="E13" s="25">
        <v>47155</v>
      </c>
      <c r="F13" s="25">
        <v>47537</v>
      </c>
      <c r="G13" s="24">
        <v>43997</v>
      </c>
      <c r="H13" s="26">
        <v>125113</v>
      </c>
    </row>
    <row r="14" spans="1:10" ht="15.4" thickBot="1">
      <c r="A14" s="36" t="s">
        <v>19</v>
      </c>
      <c r="B14" s="12" t="s">
        <v>15</v>
      </c>
      <c r="C14" s="31">
        <v>1734033</v>
      </c>
      <c r="D14" s="32">
        <v>1792375</v>
      </c>
      <c r="E14" s="33">
        <v>1595347</v>
      </c>
      <c r="F14" s="33">
        <v>1644290</v>
      </c>
      <c r="G14" s="32">
        <v>1821880</v>
      </c>
      <c r="H14" s="34">
        <v>2039904</v>
      </c>
    </row>
    <row r="15" spans="1:10">
      <c r="C15" s="4" t="s">
        <v>20</v>
      </c>
    </row>
    <row r="16" spans="1:10"/>
    <row r="17" spans="1:10">
      <c r="A17" s="13" t="s">
        <v>21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>
      <c r="C18" s="6"/>
      <c r="D18" s="6"/>
      <c r="E18" s="6"/>
      <c r="F18" s="6"/>
      <c r="G18" s="6"/>
      <c r="H18" s="6"/>
    </row>
    <row r="19" spans="1:10">
      <c r="A19" s="6"/>
      <c r="B19" s="6"/>
      <c r="C19" s="14" t="str">
        <f t="shared" ref="C19:H19" si="0">C9</f>
        <v>FY17</v>
      </c>
      <c r="D19" s="14" t="str">
        <f t="shared" si="0"/>
        <v>FY18</v>
      </c>
      <c r="E19" s="14" t="str">
        <f t="shared" si="0"/>
        <v>FY19</v>
      </c>
      <c r="F19" s="14" t="str">
        <f t="shared" si="0"/>
        <v>FY20</v>
      </c>
      <c r="G19" s="14" t="str">
        <f t="shared" si="0"/>
        <v>FY21</v>
      </c>
      <c r="H19" s="14" t="str">
        <f t="shared" si="0"/>
        <v>FY22</v>
      </c>
    </row>
    <row r="20" spans="1:10">
      <c r="A20" s="15" t="s">
        <v>22</v>
      </c>
      <c r="B20" s="15" t="s">
        <v>23</v>
      </c>
      <c r="C20" s="19">
        <f>C10/100</f>
        <v>42231.28</v>
      </c>
      <c r="D20" s="19">
        <f t="shared" ref="D20:H20" si="1">D10/100</f>
        <v>37665.97</v>
      </c>
      <c r="E20" s="19">
        <f t="shared" si="1"/>
        <v>23984.959999999999</v>
      </c>
      <c r="F20" s="19">
        <f t="shared" si="1"/>
        <v>27271.62</v>
      </c>
      <c r="G20" s="19">
        <f t="shared" si="1"/>
        <v>37226.15</v>
      </c>
      <c r="H20" s="19">
        <f t="shared" si="1"/>
        <v>29550.76</v>
      </c>
    </row>
    <row r="21" spans="1:10">
      <c r="A21" s="16" t="s">
        <v>24</v>
      </c>
      <c r="B21" s="16" t="s">
        <v>23</v>
      </c>
      <c r="C21" s="20">
        <f>(C11-C12+C13+C14)/100</f>
        <v>42025.07</v>
      </c>
      <c r="D21" s="20">
        <f t="shared" ref="D21:H21" si="2">(D11-D12+D13+D14)/100</f>
        <v>38804.230000000003</v>
      </c>
      <c r="E21" s="20">
        <f t="shared" si="2"/>
        <v>41295.980000000003</v>
      </c>
      <c r="F21" s="20">
        <f t="shared" si="2"/>
        <v>41889.519999999997</v>
      </c>
      <c r="G21" s="20">
        <f t="shared" si="2"/>
        <v>55216.49</v>
      </c>
      <c r="H21" s="20">
        <f t="shared" si="2"/>
        <v>54544</v>
      </c>
    </row>
    <row r="22" spans="1:10">
      <c r="A22" s="17" t="s">
        <v>25</v>
      </c>
      <c r="B22" s="18" t="s">
        <v>26</v>
      </c>
      <c r="C22" s="37">
        <f>C20/C21*100</f>
        <v>100.49068329927826</v>
      </c>
      <c r="D22" s="37">
        <f t="shared" ref="D22:H22" si="3">D20/D21*100</f>
        <v>97.066660000726728</v>
      </c>
      <c r="E22" s="37">
        <f t="shared" si="3"/>
        <v>58.080617047954789</v>
      </c>
      <c r="F22" s="37">
        <f t="shared" si="3"/>
        <v>65.103682257519296</v>
      </c>
      <c r="G22" s="37">
        <f t="shared" si="3"/>
        <v>67.418537469513183</v>
      </c>
      <c r="H22" s="37">
        <f t="shared" si="3"/>
        <v>54.177838075682018</v>
      </c>
    </row>
    <row r="23" spans="1:10">
      <c r="A23" s="21"/>
      <c r="C23" s="22"/>
      <c r="D23" s="22"/>
      <c r="E23" s="22"/>
      <c r="F23" s="22"/>
      <c r="G23" s="22"/>
      <c r="H23" s="22"/>
    </row>
    <row r="24" spans="1:10">
      <c r="A24" s="13" t="s">
        <v>27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/>
    <row r="26" spans="1:10"/>
    <row r="27" spans="1:10"/>
    <row r="28" spans="1:10"/>
    <row r="29" spans="1:10"/>
    <row r="30" spans="1:10"/>
    <row r="31" spans="1:10"/>
    <row r="32" spans="1:10"/>
    <row r="33"/>
    <row r="34"/>
    <row r="35"/>
    <row r="36"/>
    <row r="37"/>
    <row r="38"/>
    <row r="39"/>
    <row r="40"/>
    <row r="41"/>
    <row r="42"/>
    <row r="43"/>
    <row r="44"/>
  </sheetData>
  <phoneticPr fontId="3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5B2664A8-D0E3-4D43-A783-B892D913E307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CCR!C13:H13</xm:f>
              <xm:sqref>I13</xm:sqref>
            </x14:sparkline>
          </x14:sparklines>
        </x14:sparklineGroup>
        <x14:sparklineGroup displayEmptyCellsAs="gap" high="1" low="1" xr2:uid="{1A8965B5-89F8-4DC4-BECF-F00AF664C965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CCR!C12:H12</xm:f>
              <xm:sqref>I12</xm:sqref>
            </x14:sparkline>
          </x14:sparklines>
        </x14:sparklineGroup>
        <x14:sparklineGroup displayEmptyCellsAs="gap" high="1" low="1" xr2:uid="{0C300051-F1FE-4979-8B60-F679B81FD5D4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CCR!C11:H11</xm:f>
              <xm:sqref>I11</xm:sqref>
            </x14:sparkline>
          </x14:sparklines>
        </x14:sparklineGroup>
        <x14:sparklineGroup displayEmptyCellsAs="gap" high="1" low="1" xr2:uid="{7B7AD902-4281-4658-9202-F618EB862C3C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CCR!C10:H10</xm:f>
              <xm:sqref>I10</xm:sqref>
            </x14:sparkline>
          </x14:sparklines>
        </x14:sparklineGroup>
        <x14:sparklineGroup displayEmptyCellsAs="gap" high="1" low="1" xr2:uid="{7A5953A5-056F-4FB9-9C52-04A9A0DFC069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CCR!C14:H14</xm:f>
              <xm:sqref>I14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小林 友昭</cp:lastModifiedBy>
  <cp:revision/>
  <dcterms:created xsi:type="dcterms:W3CDTF">2021-08-24T03:41:03Z</dcterms:created>
  <dcterms:modified xsi:type="dcterms:W3CDTF">2023-08-16T01:59:57Z</dcterms:modified>
  <cp:category/>
  <cp:contentStatus/>
</cp:coreProperties>
</file>