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3" documentId="8_{A327CACC-33BF-42C3-9BA8-B4F7ACFAC402}" xr6:coauthVersionLast="47" xr6:coauthVersionMax="47" xr10:uidLastSave="{8DC61C9A-5E8F-43E6-A8FC-F7CD8D8F0C12}"/>
  <bookViews>
    <workbookView xWindow="-98" yWindow="-98" windowWidth="20715" windowHeight="13155" xr2:uid="{68E2C076-72C9-4123-A12C-10F250F0AE54}"/>
  </bookViews>
  <sheets>
    <sheet name="経営資本回転率" sheetId="2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26" l="1"/>
  <c r="F22" i="26" s="1"/>
  <c r="D23" i="26"/>
  <c r="D22" i="26"/>
  <c r="C20" i="26"/>
  <c r="E23" i="26"/>
  <c r="F23" i="26"/>
  <c r="G23" i="26"/>
  <c r="H23" i="26"/>
  <c r="G22" i="26"/>
  <c r="H22" i="26"/>
  <c r="D21" i="26"/>
  <c r="E21" i="26"/>
  <c r="F21" i="26"/>
  <c r="G21" i="26"/>
  <c r="H21" i="26"/>
  <c r="C21" i="26"/>
  <c r="D20" i="26"/>
  <c r="F20" i="26"/>
  <c r="G20" i="26"/>
  <c r="H20" i="26"/>
  <c r="D19" i="26"/>
  <c r="E19" i="26"/>
  <c r="F19" i="26"/>
  <c r="G19" i="26"/>
  <c r="H19" i="26"/>
  <c r="C19" i="26"/>
  <c r="E22" i="26" l="1"/>
  <c r="H18" i="26"/>
  <c r="G18" i="26"/>
  <c r="F18" i="26"/>
  <c r="E18" i="26"/>
  <c r="D18" i="26"/>
  <c r="C18" i="26"/>
</calcChain>
</file>

<file path=xl/sharedStrings.xml><?xml version="1.0" encoding="utf-8"?>
<sst xmlns="http://schemas.openxmlformats.org/spreadsheetml/2006/main" count="35" uniqueCount="27">
  <si>
    <t>百万円</t>
    <rPh sb="0" eb="3">
      <t>ヒャクマンエン</t>
    </rPh>
    <phoneticPr fontId="7"/>
  </si>
  <si>
    <t>入力</t>
    <rPh sb="0" eb="2">
      <t>ニュウリョク</t>
    </rPh>
    <phoneticPr fontId="7"/>
  </si>
  <si>
    <t>年</t>
    <rPh sb="0" eb="1">
      <t>ネン</t>
    </rPh>
    <phoneticPr fontId="6"/>
  </si>
  <si>
    <t>売上高</t>
    <rPh sb="0" eb="3">
      <t>ウリアゲダカ</t>
    </rPh>
    <phoneticPr fontId="6"/>
  </si>
  <si>
    <t>百万円</t>
    <rPh sb="0" eb="3">
      <t>ヒャクマンエン</t>
    </rPh>
    <phoneticPr fontId="6"/>
  </si>
  <si>
    <t>期間</t>
    <rPh sb="0" eb="2">
      <t>キカン</t>
    </rPh>
    <phoneticPr fontId="6"/>
  </si>
  <si>
    <t>FY17</t>
    <phoneticPr fontId="6"/>
  </si>
  <si>
    <t>FY18</t>
    <phoneticPr fontId="6"/>
  </si>
  <si>
    <t>FY20</t>
  </si>
  <si>
    <t>FY21</t>
  </si>
  <si>
    <t>FY22</t>
  </si>
  <si>
    <t>億円</t>
    <rPh sb="0" eb="2">
      <t>オクエン</t>
    </rPh>
    <phoneticPr fontId="6"/>
  </si>
  <si>
    <t>※FY17=2017年度＝2018年3月期</t>
    <rPh sb="17" eb="18">
      <t>ネン</t>
    </rPh>
    <rPh sb="19" eb="21">
      <t>ガツキ</t>
    </rPh>
    <phoneticPr fontId="6"/>
  </si>
  <si>
    <t>総資産</t>
    <rPh sb="0" eb="3">
      <t>ソウシサン</t>
    </rPh>
    <phoneticPr fontId="6"/>
  </si>
  <si>
    <t>総資産</t>
    <rPh sb="0" eb="3">
      <t>ソウシサン</t>
    </rPh>
    <phoneticPr fontId="12"/>
  </si>
  <si>
    <t>●財務データ</t>
    <rPh sb="1" eb="3">
      <t>ザイム</t>
    </rPh>
    <phoneticPr fontId="6"/>
  </si>
  <si>
    <t>FY19</t>
    <phoneticPr fontId="6"/>
  </si>
  <si>
    <t>経営分析</t>
    <rPh sb="0" eb="4">
      <t>ケイエイブンセキ</t>
    </rPh>
    <phoneticPr fontId="7"/>
  </si>
  <si>
    <t>経営資本回転率</t>
    <rPh sb="0" eb="7">
      <t>ケイエイシホンカイテンリツ</t>
    </rPh>
    <phoneticPr fontId="6"/>
  </si>
  <si>
    <t>経営資本回転率の計算</t>
    <rPh sb="0" eb="2">
      <t>ケイエイ</t>
    </rPh>
    <rPh sb="2" eb="4">
      <t>シホン</t>
    </rPh>
    <rPh sb="4" eb="6">
      <t>カイテン</t>
    </rPh>
    <rPh sb="6" eb="7">
      <t>リツ</t>
    </rPh>
    <rPh sb="8" eb="10">
      <t>ケイサン</t>
    </rPh>
    <phoneticPr fontId="6"/>
  </si>
  <si>
    <t>経営資本回転率の推移</t>
    <rPh sb="8" eb="10">
      <t>スイイ</t>
    </rPh>
    <phoneticPr fontId="6"/>
  </si>
  <si>
    <t>サンプル_任天堂</t>
    <rPh sb="5" eb="8">
      <t>ニンテンドウ</t>
    </rPh>
    <phoneticPr fontId="7"/>
  </si>
  <si>
    <t>建設仮勘定</t>
    <rPh sb="0" eb="5">
      <t>ケンセツカリカンジョウ</t>
    </rPh>
    <phoneticPr fontId="2"/>
  </si>
  <si>
    <t>投資その他の資産</t>
    <rPh sb="0" eb="2">
      <t>トウシ</t>
    </rPh>
    <rPh sb="4" eb="5">
      <t>タ</t>
    </rPh>
    <rPh sb="6" eb="8">
      <t>シサン</t>
    </rPh>
    <phoneticPr fontId="2"/>
  </si>
  <si>
    <t>回転</t>
    <rPh sb="0" eb="2">
      <t>カイテン</t>
    </rPh>
    <phoneticPr fontId="6"/>
  </si>
  <si>
    <t>経営資本</t>
    <rPh sb="0" eb="4">
      <t>ケイエイシホン</t>
    </rPh>
    <phoneticPr fontId="12"/>
  </si>
  <si>
    <t>総資産回転率</t>
    <rPh sb="0" eb="6">
      <t>ソウシサンカイテンリツ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</si>
</sst>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#,##0.0;[Red]\-#,##0.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color theme="8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/>
    <xf numFmtId="38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2" borderId="0" xfId="6" applyFont="1" applyFill="1" applyAlignment="1"/>
    <xf numFmtId="178" fontId="13" fillId="0" borderId="1" xfId="1" applyNumberFormat="1" applyFont="1" applyBorder="1">
      <alignment vertical="center"/>
    </xf>
    <xf numFmtId="0" fontId="8" fillId="2" borderId="0" xfId="11" applyFont="1" applyFill="1" applyAlignment="1"/>
    <xf numFmtId="0" fontId="8" fillId="2" borderId="0" xfId="11" applyFont="1" applyFill="1">
      <alignment vertical="center"/>
    </xf>
    <xf numFmtId="0" fontId="8" fillId="0" borderId="0" xfId="11" applyFont="1">
      <alignment vertical="center"/>
    </xf>
    <xf numFmtId="0" fontId="9" fillId="2" borderId="0" xfId="11" applyFont="1" applyFill="1" applyAlignment="1"/>
    <xf numFmtId="0" fontId="8" fillId="0" borderId="3" xfId="11" applyFont="1" applyBorder="1">
      <alignment vertical="center"/>
    </xf>
    <xf numFmtId="0" fontId="10" fillId="3" borderId="7" xfId="11" applyFont="1" applyFill="1" applyBorder="1">
      <alignment vertical="center"/>
    </xf>
    <xf numFmtId="0" fontId="10" fillId="3" borderId="8" xfId="11" applyFont="1" applyFill="1" applyBorder="1">
      <alignment vertical="center"/>
    </xf>
    <xf numFmtId="0" fontId="10" fillId="3" borderId="9" xfId="11" applyFont="1" applyFill="1" applyBorder="1">
      <alignment vertical="center"/>
    </xf>
    <xf numFmtId="0" fontId="8" fillId="0" borderId="1" xfId="11" applyFont="1" applyBorder="1" applyAlignment="1">
      <alignment vertical="center" wrapText="1"/>
    </xf>
    <xf numFmtId="0" fontId="8" fillId="0" borderId="2" xfId="11" applyFont="1" applyBorder="1">
      <alignment vertical="center"/>
    </xf>
    <xf numFmtId="38" fontId="14" fillId="3" borderId="6" xfId="12" applyFont="1" applyFill="1" applyBorder="1">
      <alignment vertical="center"/>
    </xf>
    <xf numFmtId="38" fontId="14" fillId="3" borderId="10" xfId="12" applyFont="1" applyFill="1" applyBorder="1">
      <alignment vertical="center"/>
    </xf>
    <xf numFmtId="38" fontId="14" fillId="3" borderId="10" xfId="12" applyFont="1" applyFill="1" applyBorder="1" applyAlignment="1">
      <alignment vertical="center" wrapText="1"/>
    </xf>
    <xf numFmtId="38" fontId="14" fillId="3" borderId="2" xfId="12" applyFont="1" applyFill="1" applyBorder="1">
      <alignment vertical="center"/>
    </xf>
    <xf numFmtId="0" fontId="8" fillId="0" borderId="4" xfId="11" applyFont="1" applyBorder="1">
      <alignment vertical="center"/>
    </xf>
    <xf numFmtId="38" fontId="14" fillId="3" borderId="11" xfId="12" applyFont="1" applyFill="1" applyBorder="1">
      <alignment vertical="center"/>
    </xf>
    <xf numFmtId="38" fontId="14" fillId="3" borderId="12" xfId="12" applyFont="1" applyFill="1" applyBorder="1">
      <alignment vertical="center"/>
    </xf>
    <xf numFmtId="38" fontId="14" fillId="3" borderId="12" xfId="12" applyFont="1" applyFill="1" applyBorder="1" applyAlignment="1">
      <alignment vertical="center" wrapText="1"/>
    </xf>
    <xf numFmtId="38" fontId="14" fillId="3" borderId="13" xfId="12" applyFont="1" applyFill="1" applyBorder="1">
      <alignment vertical="center"/>
    </xf>
    <xf numFmtId="0" fontId="9" fillId="2" borderId="0" xfId="11" applyFont="1" applyFill="1">
      <alignment vertical="center"/>
    </xf>
    <xf numFmtId="0" fontId="8" fillId="4" borderId="3" xfId="11" applyFont="1" applyFill="1" applyBorder="1">
      <alignment vertical="center"/>
    </xf>
    <xf numFmtId="0" fontId="8" fillId="5" borderId="14" xfId="11" applyFont="1" applyFill="1" applyBorder="1">
      <alignment vertical="center"/>
    </xf>
    <xf numFmtId="0" fontId="8" fillId="5" borderId="5" xfId="11" applyFont="1" applyFill="1" applyBorder="1">
      <alignment vertical="center"/>
    </xf>
    <xf numFmtId="0" fontId="15" fillId="0" borderId="0" xfId="11" applyFont="1">
      <alignment vertical="center"/>
    </xf>
    <xf numFmtId="40" fontId="13" fillId="0" borderId="0" xfId="12" applyNumberFormat="1" applyFont="1" applyBorder="1">
      <alignment vertical="center"/>
    </xf>
    <xf numFmtId="178" fontId="13" fillId="0" borderId="5" xfId="1" applyNumberFormat="1" applyFont="1" applyBorder="1">
      <alignment vertical="center"/>
    </xf>
    <xf numFmtId="0" fontId="16" fillId="0" borderId="1" xfId="11" applyFont="1" applyBorder="1" applyAlignment="1">
      <alignment vertical="center" wrapText="1"/>
    </xf>
    <xf numFmtId="40" fontId="13" fillId="0" borderId="5" xfId="1" applyNumberFormat="1" applyFont="1" applyBorder="1">
      <alignment vertical="center"/>
    </xf>
    <xf numFmtId="0" fontId="8" fillId="0" borderId="3" xfId="0" applyFont="1" applyBorder="1" applyAlignment="1">
      <alignment vertical="center" wrapText="1"/>
    </xf>
    <xf numFmtId="0" fontId="15" fillId="5" borderId="5" xfId="11" applyFont="1" applyFill="1" applyBorder="1" applyAlignment="1">
      <alignment vertical="center" wrapText="1"/>
    </xf>
    <xf numFmtId="0" fontId="15" fillId="5" borderId="1" xfId="11" applyFont="1" applyFill="1" applyBorder="1" applyAlignment="1">
      <alignment vertical="center" wrapText="1"/>
    </xf>
    <xf numFmtId="0" fontId="8" fillId="5" borderId="1" xfId="11" applyFont="1" applyFill="1" applyBorder="1">
      <alignment vertical="center"/>
    </xf>
    <xf numFmtId="38" fontId="13" fillId="0" borderId="14" xfId="1" applyFont="1" applyBorder="1">
      <alignment vertical="center"/>
    </xf>
    <xf numFmtId="38" fontId="13" fillId="0" borderId="1" xfId="1" applyFont="1" applyBorder="1">
      <alignment vertical="center"/>
    </xf>
    <xf numFmtId="40" fontId="13" fillId="0" borderId="1" xfId="1" applyNumberFormat="1" applyFont="1" applyBorder="1">
      <alignment vertical="center"/>
    </xf>
    <xf numFmtId="0" fontId="8" fillId="5" borderId="14" xfId="11" applyFont="1" applyFill="1" applyBorder="1" applyAlignment="1">
      <alignment vertical="center" wrapText="1"/>
    </xf>
    <xf numFmtId="0" fontId="8" fillId="5" borderId="1" xfId="11" applyFont="1" applyFill="1" applyBorder="1" applyAlignment="1">
      <alignment vertical="center" wrapText="1"/>
    </xf>
  </cellXfs>
  <cellStyles count="13">
    <cellStyle name="パーセント 2" xfId="8" xr:uid="{F8812D15-83D0-40B6-9C15-27104B2B4D36}"/>
    <cellStyle name="桁区切り" xfId="1" builtinId="6"/>
    <cellStyle name="桁区切り 2" xfId="3" xr:uid="{D1E94E73-4E06-46D4-91A6-66A927AF8370}"/>
    <cellStyle name="桁区切り 3" xfId="5" xr:uid="{E13F3FA6-95C4-477B-81C5-0CD984E0EF9C}"/>
    <cellStyle name="桁区切り 4" xfId="7" xr:uid="{EFC2A8D0-53E3-4A45-B354-033816E9F2F4}"/>
    <cellStyle name="桁区切り 5" xfId="10" xr:uid="{80B758F7-8503-4657-8841-E666F1F01557}"/>
    <cellStyle name="桁区切り 6" xfId="12" xr:uid="{0F51E197-76B2-4F09-8C1A-CDB7E1D13C33}"/>
    <cellStyle name="標準" xfId="0" builtinId="0"/>
    <cellStyle name="標準 2" xfId="2" xr:uid="{9C8304D8-48D8-410C-B73D-FF8600BF0BA1}"/>
    <cellStyle name="標準 3" xfId="4" xr:uid="{EBE7A63E-8CBC-49F7-BB35-899AC6FE9F7D}"/>
    <cellStyle name="標準 4" xfId="6" xr:uid="{7B6BC943-2725-4719-A1E7-92694ADCE35F}"/>
    <cellStyle name="標準 5" xfId="9" xr:uid="{AA746AEC-1C9D-4E76-B298-A74CF83AEE8C}"/>
    <cellStyle name="標準 6" xfId="11" xr:uid="{950E58ED-A379-4253-A6DA-F6899A4A33D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経営資本回転率の推移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9.1189912280701738E-2"/>
          <c:y val="0.13567833333333335"/>
          <c:w val="0.82151929824561398"/>
          <c:h val="0.68497083333333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経営資本回転率!$A$19:$B$19</c:f>
              <c:strCache>
                <c:ptCount val="2"/>
                <c:pt idx="0">
                  <c:v>売上高</c:v>
                </c:pt>
                <c:pt idx="1">
                  <c:v>億円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経営資本回転率!$C$18:$H$18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経営資本回転率!$C$19:$H$19</c:f>
              <c:numCache>
                <c:formatCode>#,##0_);[Red]\(#,##0\)</c:formatCode>
                <c:ptCount val="6"/>
                <c:pt idx="0">
                  <c:v>10556.82</c:v>
                </c:pt>
                <c:pt idx="1">
                  <c:v>12005.6</c:v>
                </c:pt>
                <c:pt idx="2">
                  <c:v>13085.19</c:v>
                </c:pt>
                <c:pt idx="3">
                  <c:v>17589.099999999999</c:v>
                </c:pt>
                <c:pt idx="4">
                  <c:v>16953.439999999999</c:v>
                </c:pt>
                <c:pt idx="5">
                  <c:v>16016.77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34-4D03-AFBD-D1774A6BB71A}"/>
            </c:ext>
          </c:extLst>
        </c:ser>
        <c:ser>
          <c:idx val="1"/>
          <c:order val="1"/>
          <c:tx>
            <c:strRef>
              <c:f>経営資本回転率!$A$20:$B$20</c:f>
              <c:strCache>
                <c:ptCount val="2"/>
                <c:pt idx="0">
                  <c:v>経営資本</c:v>
                </c:pt>
                <c:pt idx="1">
                  <c:v>億円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経営資本回転率!$C$18:$H$18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経営資本回転率!$C$20:$H$20</c:f>
              <c:numCache>
                <c:formatCode>#,##0_);[Red]\(#,##0\)</c:formatCode>
                <c:ptCount val="6"/>
                <c:pt idx="0">
                  <c:v>13632.24</c:v>
                </c:pt>
                <c:pt idx="1">
                  <c:v>14404.71</c:v>
                </c:pt>
                <c:pt idx="2">
                  <c:v>15987.96</c:v>
                </c:pt>
                <c:pt idx="3">
                  <c:v>21186.89</c:v>
                </c:pt>
                <c:pt idx="4">
                  <c:v>22274.12</c:v>
                </c:pt>
                <c:pt idx="5">
                  <c:v>24263.07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34-4D03-AFBD-D1774A6BB71A}"/>
            </c:ext>
          </c:extLst>
        </c:ser>
        <c:ser>
          <c:idx val="2"/>
          <c:order val="2"/>
          <c:tx>
            <c:strRef>
              <c:f>経営資本回転率!$A$21:$B$21</c:f>
              <c:strCache>
                <c:ptCount val="2"/>
                <c:pt idx="0">
                  <c:v>総資産</c:v>
                </c:pt>
                <c:pt idx="1">
                  <c:v>億円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経営資本回転率!$C$18:$H$18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経営資本回転率!$C$21:$H$21</c:f>
              <c:numCache>
                <c:formatCode>#,##0_);[Red]\(#,##0\)</c:formatCode>
                <c:ptCount val="6"/>
                <c:pt idx="0">
                  <c:v>16334.74</c:v>
                </c:pt>
                <c:pt idx="1">
                  <c:v>16903.04</c:v>
                </c:pt>
                <c:pt idx="2">
                  <c:v>19340.87</c:v>
                </c:pt>
                <c:pt idx="3">
                  <c:v>24469.18</c:v>
                </c:pt>
                <c:pt idx="4">
                  <c:v>26623.84</c:v>
                </c:pt>
                <c:pt idx="5">
                  <c:v>28542.84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34-4D03-AFBD-D1774A6BB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4418416"/>
        <c:axId val="584638736"/>
      </c:barChart>
      <c:lineChart>
        <c:grouping val="standard"/>
        <c:varyColors val="0"/>
        <c:ser>
          <c:idx val="3"/>
          <c:order val="3"/>
          <c:tx>
            <c:strRef>
              <c:f>経営資本回転率!$A$22:$B$22</c:f>
              <c:strCache>
                <c:ptCount val="2"/>
                <c:pt idx="0">
                  <c:v>経営資本回転率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dLbls>
            <c:spPr>
              <a:solidFill>
                <a:schemeClr val="bg1">
                  <a:lumMod val="95000"/>
                  <a:alpha val="5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経営資本回転率!$C$18:$H$18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経営資本回転率!$C$22:$H$22</c:f>
              <c:numCache>
                <c:formatCode>#,##0.00_);[Red]\(#,##0.00\)</c:formatCode>
                <c:ptCount val="6"/>
                <c:pt idx="1">
                  <c:v>0.8564126982428546</c:v>
                </c:pt>
                <c:pt idx="2">
                  <c:v>0.86107538429496333</c:v>
                </c:pt>
                <c:pt idx="3">
                  <c:v>0.94629030110410661</c:v>
                </c:pt>
                <c:pt idx="4">
                  <c:v>0.78016778717291668</c:v>
                </c:pt>
                <c:pt idx="5">
                  <c:v>0.68834280711834983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34-4D03-AFBD-D1774A6BB71A}"/>
            </c:ext>
          </c:extLst>
        </c:ser>
        <c:ser>
          <c:idx val="4"/>
          <c:order val="4"/>
          <c:tx>
            <c:strRef>
              <c:f>経営資本回転率!$A$23:$B$23</c:f>
              <c:strCache>
                <c:ptCount val="2"/>
                <c:pt idx="0">
                  <c:v>総資産回転率</c:v>
                </c:pt>
                <c:pt idx="1">
                  <c:v>回転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bg1"/>
                </a:solidFill>
              </a:ln>
              <a:effectLst/>
            </c:spPr>
          </c:marker>
          <c:cat>
            <c:strRef>
              <c:f>経営資本回転率!$C$18:$H$18</c:f>
              <c:strCache>
                <c:ptCount val="6"/>
                <c:pt idx="0">
                  <c:v>FY17</c:v>
                </c:pt>
                <c:pt idx="1">
                  <c:v>FY18</c:v>
                </c:pt>
                <c:pt idx="2">
                  <c:v>FY19</c:v>
                </c:pt>
                <c:pt idx="3">
                  <c:v>FY20</c:v>
                </c:pt>
                <c:pt idx="4">
                  <c:v>FY21</c:v>
                </c:pt>
                <c:pt idx="5">
                  <c:v>FY22</c:v>
                </c:pt>
              </c:strCache>
            </c:strRef>
          </c:cat>
          <c:val>
            <c:numRef>
              <c:f>経営資本回転率!$C$23:$H$23</c:f>
              <c:numCache>
                <c:formatCode>#,##0.00_);[Red]\(#,##0.00\)</c:formatCode>
                <c:ptCount val="6"/>
                <c:pt idx="1">
                  <c:v>0.72240685148045392</c:v>
                </c:pt>
                <c:pt idx="2">
                  <c:v>0.72206282379577691</c:v>
                </c:pt>
                <c:pt idx="3">
                  <c:v>0.80297100779387365</c:v>
                </c:pt>
                <c:pt idx="4">
                  <c:v>0.66363037455996909</c:v>
                </c:pt>
                <c:pt idx="5">
                  <c:v>0.58066825844875924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134-4D03-AFBD-D1774A6BB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046224"/>
        <c:axId val="1277719440"/>
      </c:lineChart>
      <c:catAx>
        <c:axId val="126204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77719440"/>
        <c:crosses val="autoZero"/>
        <c:auto val="1"/>
        <c:lblAlgn val="ctr"/>
        <c:lblOffset val="100"/>
        <c:noMultiLvlLbl val="0"/>
      </c:catAx>
      <c:valAx>
        <c:axId val="127771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（回転）</a:t>
                </a:r>
              </a:p>
            </c:rich>
          </c:tx>
          <c:layout>
            <c:manualLayout>
              <c:xMode val="edge"/>
              <c:yMode val="edge"/>
              <c:x val="0"/>
              <c:y val="2.923638888888888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.0_ ;[Red]\-#,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262046224"/>
        <c:crosses val="autoZero"/>
        <c:crossBetween val="between"/>
      </c:valAx>
      <c:valAx>
        <c:axId val="584638736"/>
        <c:scaling>
          <c:orientation val="minMax"/>
        </c:scaling>
        <c:delete val="0"/>
        <c:axPos val="r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（億円）</a:t>
                </a:r>
              </a:p>
            </c:rich>
          </c:tx>
          <c:layout>
            <c:manualLayout>
              <c:xMode val="edge"/>
              <c:yMode val="edge"/>
              <c:x val="0.91459064327485384"/>
              <c:y val="3.146750000000000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234418416"/>
        <c:crosses val="max"/>
        <c:crossBetween val="between"/>
      </c:valAx>
      <c:catAx>
        <c:axId val="2344184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463873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25</xdr:row>
      <xdr:rowOff>100013</xdr:rowOff>
    </xdr:from>
    <xdr:to>
      <xdr:col>8</xdr:col>
      <xdr:colOff>377287</xdr:colOff>
      <xdr:row>44</xdr:row>
      <xdr:rowOff>80513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CCFF3AA-53CC-495C-B090-894969E053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442CD-8B34-4E18-A686-955FCE0E18A0}">
  <dimension ref="A1:J61"/>
  <sheetViews>
    <sheetView showGridLines="0" tabSelected="1" workbookViewId="0">
      <selection activeCell="A5" sqref="A5"/>
    </sheetView>
  </sheetViews>
  <sheetFormatPr defaultColWidth="0" defaultRowHeight="15" customHeight="1" zeroHeight="1" x14ac:dyDescent="0.7"/>
  <cols>
    <col min="1" max="9" width="10.75" style="6" customWidth="1"/>
    <col min="10" max="10" width="9.625" style="6" customWidth="1"/>
    <col min="11" max="16384" width="10" style="6" hidden="1"/>
  </cols>
  <sheetData>
    <row r="1" spans="1:10" x14ac:dyDescent="0.45">
      <c r="A1" s="2" t="s">
        <v>17</v>
      </c>
      <c r="B1" s="4"/>
      <c r="C1" s="4"/>
      <c r="D1" s="4"/>
      <c r="E1" s="4"/>
      <c r="F1" s="4"/>
      <c r="G1" s="4"/>
      <c r="H1" s="4"/>
      <c r="I1" s="4"/>
      <c r="J1" s="5"/>
    </row>
    <row r="2" spans="1:10" x14ac:dyDescent="0.45">
      <c r="A2" s="4" t="s">
        <v>18</v>
      </c>
      <c r="B2" s="4"/>
      <c r="C2" s="4"/>
      <c r="D2" s="4"/>
      <c r="E2" s="4"/>
      <c r="F2" s="4"/>
      <c r="G2" s="4"/>
      <c r="H2" s="4"/>
      <c r="I2" s="4"/>
      <c r="J2" s="5"/>
    </row>
    <row r="3" spans="1:10" x14ac:dyDescent="0.45">
      <c r="A3" s="4" t="s">
        <v>21</v>
      </c>
      <c r="B3" s="4"/>
      <c r="C3" s="4"/>
      <c r="D3" s="4"/>
      <c r="E3" s="4"/>
      <c r="F3" s="4"/>
      <c r="G3" s="4"/>
      <c r="H3" s="4"/>
      <c r="I3" s="4"/>
      <c r="J3" s="5"/>
    </row>
    <row r="4" spans="1:10" x14ac:dyDescent="0.45">
      <c r="A4" s="4" t="s">
        <v>0</v>
      </c>
      <c r="B4" s="4"/>
      <c r="C4" s="4"/>
      <c r="D4" s="4"/>
      <c r="E4" s="4"/>
      <c r="F4" s="4"/>
      <c r="G4" s="4"/>
      <c r="H4" s="4"/>
      <c r="I4" s="4"/>
      <c r="J4" s="5"/>
    </row>
    <row r="5" spans="1:10" x14ac:dyDescent="0.7"/>
    <row r="6" spans="1:10" x14ac:dyDescent="0.45">
      <c r="A6" s="7" t="s">
        <v>1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7"/>
    <row r="8" spans="1:10" ht="15.4" thickBot="1" x14ac:dyDescent="0.75">
      <c r="A8" s="8" t="s">
        <v>15</v>
      </c>
      <c r="B8" s="8"/>
    </row>
    <row r="9" spans="1:10" x14ac:dyDescent="0.7">
      <c r="A9" s="6" t="s">
        <v>5</v>
      </c>
      <c r="B9" s="6" t="s">
        <v>2</v>
      </c>
      <c r="C9" s="9" t="s">
        <v>6</v>
      </c>
      <c r="D9" s="10" t="s">
        <v>7</v>
      </c>
      <c r="E9" s="10" t="s">
        <v>16</v>
      </c>
      <c r="F9" s="10" t="s">
        <v>8</v>
      </c>
      <c r="G9" s="10" t="s">
        <v>9</v>
      </c>
      <c r="H9" s="11" t="s">
        <v>10</v>
      </c>
    </row>
    <row r="10" spans="1:10" x14ac:dyDescent="0.7">
      <c r="A10" s="12" t="s">
        <v>3</v>
      </c>
      <c r="B10" s="13" t="s">
        <v>4</v>
      </c>
      <c r="C10" s="14">
        <v>1055682</v>
      </c>
      <c r="D10" s="15">
        <v>1200560</v>
      </c>
      <c r="E10" s="16">
        <v>1308519</v>
      </c>
      <c r="F10" s="16">
        <v>1758910</v>
      </c>
      <c r="G10" s="15">
        <v>1695344</v>
      </c>
      <c r="H10" s="17">
        <v>1601677</v>
      </c>
    </row>
    <row r="11" spans="1:10" x14ac:dyDescent="0.7">
      <c r="A11" s="12" t="s">
        <v>22</v>
      </c>
      <c r="B11" s="13" t="s">
        <v>4</v>
      </c>
      <c r="C11" s="14">
        <v>653</v>
      </c>
      <c r="D11" s="15">
        <v>143</v>
      </c>
      <c r="E11" s="16">
        <v>672</v>
      </c>
      <c r="F11" s="16">
        <v>178</v>
      </c>
      <c r="G11" s="15">
        <v>1280</v>
      </c>
      <c r="H11" s="17">
        <v>6311</v>
      </c>
    </row>
    <row r="12" spans="1:10" x14ac:dyDescent="0.7">
      <c r="A12" s="30" t="s">
        <v>23</v>
      </c>
      <c r="B12" s="13" t="s">
        <v>4</v>
      </c>
      <c r="C12" s="14">
        <v>269597</v>
      </c>
      <c r="D12" s="15">
        <v>249690</v>
      </c>
      <c r="E12" s="16">
        <v>334619</v>
      </c>
      <c r="F12" s="16">
        <v>328051</v>
      </c>
      <c r="G12" s="15">
        <v>433692</v>
      </c>
      <c r="H12" s="17">
        <v>421666</v>
      </c>
    </row>
    <row r="13" spans="1:10" ht="15.4" thickBot="1" x14ac:dyDescent="0.75">
      <c r="A13" s="32" t="s">
        <v>14</v>
      </c>
      <c r="B13" s="18" t="s">
        <v>4</v>
      </c>
      <c r="C13" s="19">
        <v>1633474</v>
      </c>
      <c r="D13" s="20">
        <v>1690304</v>
      </c>
      <c r="E13" s="21">
        <v>1934087</v>
      </c>
      <c r="F13" s="21">
        <v>2446918</v>
      </c>
      <c r="G13" s="20">
        <v>2662384</v>
      </c>
      <c r="H13" s="22">
        <v>2854284</v>
      </c>
    </row>
    <row r="14" spans="1:10" x14ac:dyDescent="0.7">
      <c r="C14" s="1" t="s">
        <v>12</v>
      </c>
    </row>
    <row r="15" spans="1:10" x14ac:dyDescent="0.7"/>
    <row r="16" spans="1:10" x14ac:dyDescent="0.7">
      <c r="A16" s="23" t="s">
        <v>19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7">
      <c r="C17" s="8"/>
      <c r="D17" s="8"/>
      <c r="E17" s="8"/>
      <c r="F17" s="8"/>
      <c r="G17" s="8"/>
      <c r="H17" s="8"/>
    </row>
    <row r="18" spans="1:10" x14ac:dyDescent="0.7">
      <c r="A18" s="8"/>
      <c r="B18" s="8"/>
      <c r="C18" s="24" t="str">
        <f t="shared" ref="C18:H18" si="0">C9</f>
        <v>FY17</v>
      </c>
      <c r="D18" s="24" t="str">
        <f t="shared" si="0"/>
        <v>FY18</v>
      </c>
      <c r="E18" s="24" t="str">
        <f t="shared" si="0"/>
        <v>FY19</v>
      </c>
      <c r="F18" s="24" t="str">
        <f t="shared" si="0"/>
        <v>FY20</v>
      </c>
      <c r="G18" s="24" t="str">
        <f t="shared" si="0"/>
        <v>FY21</v>
      </c>
      <c r="H18" s="24" t="str">
        <f t="shared" si="0"/>
        <v>FY22</v>
      </c>
    </row>
    <row r="19" spans="1:10" x14ac:dyDescent="0.7">
      <c r="A19" s="39" t="s">
        <v>3</v>
      </c>
      <c r="B19" s="25" t="s">
        <v>11</v>
      </c>
      <c r="C19" s="36">
        <f>C10/100</f>
        <v>10556.82</v>
      </c>
      <c r="D19" s="36">
        <f t="shared" ref="D19:H19" si="1">D10/100</f>
        <v>12005.6</v>
      </c>
      <c r="E19" s="36">
        <f t="shared" si="1"/>
        <v>13085.19</v>
      </c>
      <c r="F19" s="36">
        <f t="shared" si="1"/>
        <v>17589.099999999999</v>
      </c>
      <c r="G19" s="36">
        <f t="shared" si="1"/>
        <v>16953.439999999999</v>
      </c>
      <c r="H19" s="36">
        <f t="shared" si="1"/>
        <v>16016.77</v>
      </c>
    </row>
    <row r="20" spans="1:10" x14ac:dyDescent="0.7">
      <c r="A20" s="40" t="s">
        <v>25</v>
      </c>
      <c r="B20" s="35" t="s">
        <v>11</v>
      </c>
      <c r="C20" s="37">
        <f>(C13-SUM(C11:C12))/100</f>
        <v>13632.24</v>
      </c>
      <c r="D20" s="37">
        <f t="shared" ref="D20:H20" si="2">(D13-SUM(D11:D12))/100</f>
        <v>14404.71</v>
      </c>
      <c r="E20" s="37">
        <f>(E13-SUM(E11:E12))/100</f>
        <v>15987.96</v>
      </c>
      <c r="F20" s="37">
        <f t="shared" si="2"/>
        <v>21186.89</v>
      </c>
      <c r="G20" s="37">
        <f t="shared" si="2"/>
        <v>22274.12</v>
      </c>
      <c r="H20" s="37">
        <f t="shared" si="2"/>
        <v>24263.07</v>
      </c>
    </row>
    <row r="21" spans="1:10" x14ac:dyDescent="0.7">
      <c r="A21" s="40" t="s">
        <v>13</v>
      </c>
      <c r="B21" s="35" t="s">
        <v>11</v>
      </c>
      <c r="C21" s="37">
        <f>C13/100</f>
        <v>16334.74</v>
      </c>
      <c r="D21" s="37">
        <f t="shared" ref="D21:H21" si="3">D13/100</f>
        <v>16903.04</v>
      </c>
      <c r="E21" s="37">
        <f t="shared" si="3"/>
        <v>19340.87</v>
      </c>
      <c r="F21" s="37">
        <f t="shared" si="3"/>
        <v>24469.18</v>
      </c>
      <c r="G21" s="37">
        <f t="shared" si="3"/>
        <v>26623.84</v>
      </c>
      <c r="H21" s="37">
        <f t="shared" si="3"/>
        <v>28542.84</v>
      </c>
    </row>
    <row r="22" spans="1:10" ht="24" x14ac:dyDescent="0.7">
      <c r="A22" s="34" t="s">
        <v>18</v>
      </c>
      <c r="B22" s="35" t="s">
        <v>24</v>
      </c>
      <c r="C22" s="3"/>
      <c r="D22" s="38">
        <f>D19/AVERAGE(C20:D20)</f>
        <v>0.8564126982428546</v>
      </c>
      <c r="E22" s="38">
        <f t="shared" ref="E22:H22" si="4">E19/AVERAGE(D20:E20)</f>
        <v>0.86107538429496333</v>
      </c>
      <c r="F22" s="38">
        <f t="shared" si="4"/>
        <v>0.94629030110410661</v>
      </c>
      <c r="G22" s="38">
        <f t="shared" si="4"/>
        <v>0.78016778717291668</v>
      </c>
      <c r="H22" s="38">
        <f t="shared" si="4"/>
        <v>0.68834280711834983</v>
      </c>
    </row>
    <row r="23" spans="1:10" x14ac:dyDescent="0.7">
      <c r="A23" s="33" t="s">
        <v>26</v>
      </c>
      <c r="B23" s="26" t="s">
        <v>24</v>
      </c>
      <c r="C23" s="29"/>
      <c r="D23" s="31">
        <f>D19/AVERAGE(C21:D21)</f>
        <v>0.72240685148045392</v>
      </c>
      <c r="E23" s="31">
        <f t="shared" ref="E23:H23" si="5">E19/AVERAGE(D21:E21)</f>
        <v>0.72206282379577691</v>
      </c>
      <c r="F23" s="31">
        <f t="shared" si="5"/>
        <v>0.80297100779387365</v>
      </c>
      <c r="G23" s="31">
        <f t="shared" si="5"/>
        <v>0.66363037455996909</v>
      </c>
      <c r="H23" s="31">
        <f t="shared" si="5"/>
        <v>0.58066825844875924</v>
      </c>
    </row>
    <row r="24" spans="1:10" x14ac:dyDescent="0.7">
      <c r="A24" s="27"/>
      <c r="B24" s="28"/>
      <c r="C24" s="28"/>
      <c r="D24" s="28"/>
      <c r="E24" s="28"/>
      <c r="F24" s="28"/>
      <c r="G24" s="28"/>
      <c r="H24" s="28"/>
    </row>
    <row r="25" spans="1:10" x14ac:dyDescent="0.7">
      <c r="A25" s="23" t="s">
        <v>20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7"/>
    <row r="27" spans="1:10" x14ac:dyDescent="0.7"/>
    <row r="28" spans="1:10" x14ac:dyDescent="0.7"/>
    <row r="29" spans="1:10" x14ac:dyDescent="0.7"/>
    <row r="30" spans="1:10" x14ac:dyDescent="0.7"/>
    <row r="31" spans="1:10" x14ac:dyDescent="0.7"/>
    <row r="32" spans="1:10" x14ac:dyDescent="0.7"/>
    <row r="33" x14ac:dyDescent="0.7"/>
    <row r="34" x14ac:dyDescent="0.7"/>
    <row r="35" x14ac:dyDescent="0.7"/>
    <row r="36" x14ac:dyDescent="0.7"/>
    <row r="37" x14ac:dyDescent="0.7"/>
    <row r="38" x14ac:dyDescent="0.7"/>
    <row r="39" x14ac:dyDescent="0.7"/>
    <row r="40" x14ac:dyDescent="0.7"/>
    <row r="41" x14ac:dyDescent="0.7"/>
    <row r="42" x14ac:dyDescent="0.7"/>
    <row r="43" x14ac:dyDescent="0.7"/>
    <row r="44" x14ac:dyDescent="0.7"/>
    <row r="45" x14ac:dyDescent="0.7"/>
    <row r="46" ht="15" customHeight="1" x14ac:dyDescent="0.7"/>
    <row r="49" s="6" customFormat="1" ht="15" hidden="1" customHeight="1" x14ac:dyDescent="0.7"/>
    <row r="50" s="6" customFormat="1" ht="15" hidden="1" customHeight="1" x14ac:dyDescent="0.7"/>
    <row r="51" s="6" customFormat="1" ht="15" hidden="1" customHeight="1" x14ac:dyDescent="0.7"/>
    <row r="52" s="6" customFormat="1" ht="15" hidden="1" customHeight="1" x14ac:dyDescent="0.7"/>
    <row r="53" s="6" customFormat="1" ht="15" hidden="1" customHeight="1" x14ac:dyDescent="0.7"/>
    <row r="54" s="6" customFormat="1" ht="15" hidden="1" customHeight="1" x14ac:dyDescent="0.7"/>
    <row r="55" s="6" customFormat="1" ht="15" hidden="1" customHeight="1" x14ac:dyDescent="0.7"/>
    <row r="56" s="6" customFormat="1" ht="15" hidden="1" customHeight="1" x14ac:dyDescent="0.7"/>
    <row r="57" s="6" customFormat="1" ht="15" hidden="1" customHeight="1" x14ac:dyDescent="0.7"/>
    <row r="58" s="6" customFormat="1" ht="15" hidden="1" customHeight="1" x14ac:dyDescent="0.7"/>
    <row r="59" s="6" customFormat="1" ht="15" hidden="1" customHeight="1" x14ac:dyDescent="0.7"/>
    <row r="60" s="6" customFormat="1" ht="15" hidden="1" customHeight="1" x14ac:dyDescent="0.7"/>
    <row r="61" s="6" customFormat="1" ht="15" hidden="1" customHeight="1" x14ac:dyDescent="0.7"/>
  </sheetData>
  <phoneticPr fontId="6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high="1" low="1" xr2:uid="{3FAF0073-F4C6-4B47-9399-AE162E566382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経営資本回転率!C12:H12</xm:f>
              <xm:sqref>I12</xm:sqref>
            </x14:sparkline>
          </x14:sparklines>
        </x14:sparklineGroup>
        <x14:sparklineGroup displayEmptyCellsAs="gap" high="1" low="1" xr2:uid="{2F7FF9F6-D328-4450-B139-58096E27C0F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経営資本回転率!C13:H13</xm:f>
              <xm:sqref>I13</xm:sqref>
            </x14:sparkline>
          </x14:sparklines>
        </x14:sparklineGroup>
        <x14:sparklineGroup displayEmptyCellsAs="gap" high="1" low="1" xr2:uid="{C9978BA7-CE25-49A1-A0D7-464EC9154513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経営資本回転率!C11:H11</xm:f>
              <xm:sqref>I11</xm:sqref>
            </x14:sparkline>
          </x14:sparklines>
        </x14:sparklineGroup>
        <x14:sparklineGroup displayEmptyCellsAs="gap" high="1" low="1" xr2:uid="{3F1E053B-3077-4172-A660-77042C630F0F}">
          <x14:colorSeries theme="3" tint="0.499984740745262"/>
          <x14:colorNegative theme="1" tint="0.249977111117893"/>
          <x14:colorAxis rgb="FF000000"/>
          <x14:colorMarkers theme="1" tint="0.249977111117893"/>
          <x14:colorFirst theme="1" tint="0.249977111117893"/>
          <x14:colorLast theme="1" tint="0.249977111117893"/>
          <x14:colorHigh theme="1" tint="0.249977111117893"/>
          <x14:colorLow theme="1" tint="0.249977111117893"/>
          <x14:sparklines>
            <x14:sparkline>
              <xm:f>経営資本回転率!C10:H10</xm:f>
              <xm:sqref>I10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経営資本回転率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2023-09-21T02:39:01Z</dcterms:modified>
</cp:coreProperties>
</file>