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2" documentId="8_{43CA9DD0-CFCC-4AD0-A2B1-57D28D81AB9A}" xr6:coauthVersionLast="47" xr6:coauthVersionMax="47" xr10:uidLastSave="{1651DA07-5FDF-40F4-8E18-6CA2986D897A}"/>
  <bookViews>
    <workbookView xWindow="-98" yWindow="-98" windowWidth="20715" windowHeight="13155" xr2:uid="{68E2C076-72C9-4123-A12C-10F250F0AE54}"/>
  </bookViews>
  <sheets>
    <sheet name="利益剰余金比率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4" l="1"/>
  <c r="E25" i="24"/>
  <c r="F25" i="24"/>
  <c r="G25" i="24"/>
  <c r="H25" i="24"/>
  <c r="C25" i="24"/>
  <c r="D24" i="24"/>
  <c r="E24" i="24"/>
  <c r="F24" i="24"/>
  <c r="G24" i="24"/>
  <c r="H24" i="24"/>
  <c r="C24" i="24"/>
  <c r="D23" i="24"/>
  <c r="E23" i="24"/>
  <c r="F23" i="24"/>
  <c r="G23" i="24"/>
  <c r="H23" i="24"/>
  <c r="C23" i="24"/>
  <c r="H22" i="24"/>
  <c r="D22" i="24"/>
  <c r="E22" i="24"/>
  <c r="F22" i="24"/>
  <c r="G22" i="24"/>
  <c r="C22" i="24"/>
  <c r="D21" i="24"/>
  <c r="E21" i="24"/>
  <c r="F21" i="24"/>
  <c r="G21" i="24"/>
  <c r="H21" i="24"/>
  <c r="C21" i="24"/>
  <c r="D20" i="24"/>
  <c r="E20" i="24"/>
  <c r="F20" i="24"/>
  <c r="G20" i="24"/>
  <c r="H20" i="24"/>
  <c r="C20" i="24"/>
  <c r="H19" i="24"/>
  <c r="G19" i="24"/>
  <c r="F19" i="24"/>
  <c r="E19" i="24"/>
  <c r="D19" i="24"/>
  <c r="C19" i="24"/>
</calcChain>
</file>

<file path=xl/sharedStrings.xml><?xml version="1.0" encoding="utf-8"?>
<sst xmlns="http://schemas.openxmlformats.org/spreadsheetml/2006/main" count="39" uniqueCount="31">
  <si>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</si>
  <si>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</si>
  <si>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年</t>
    <rPh sb="0" eb="1">
      <t>ネン</t>
    </rPh>
    <phoneticPr fontId="6"/>
  </si>
  <si>
    <t>百万円</t>
    <rPh sb="0" eb="3">
      <t>ヒャクマンエン</t>
    </rPh>
    <phoneticPr fontId="6"/>
  </si>
  <si>
    <t>期間</t>
    <rPh sb="0" eb="2">
      <t>キカン</t>
    </rPh>
    <phoneticPr fontId="6"/>
  </si>
  <si>
    <t>FY17</t>
    <phoneticPr fontId="6"/>
  </si>
  <si>
    <t>FY18</t>
    <phoneticPr fontId="6"/>
  </si>
  <si>
    <t>FY20</t>
  </si>
  <si>
    <t>FY21</t>
  </si>
  <si>
    <t>FY22</t>
  </si>
  <si>
    <t>億円</t>
    <rPh sb="0" eb="2">
      <t>オクエン</t>
    </rPh>
    <phoneticPr fontId="6"/>
  </si>
  <si>
    <t>サンプル_トヨタ自動車</t>
    <rPh sb="8" eb="11">
      <t>ジドウシャ</t>
    </rPh>
    <phoneticPr fontId="7"/>
  </si>
  <si>
    <t>※FY17=2017年度＝2018年3月期</t>
    <rPh sb="17" eb="18">
      <t>ネン</t>
    </rPh>
    <rPh sb="19" eb="21">
      <t>ガツキ</t>
    </rPh>
    <phoneticPr fontId="6"/>
  </si>
  <si>
    <t>%</t>
    <phoneticPr fontId="6"/>
  </si>
  <si>
    <t>●財務データ</t>
    <rPh sb="1" eb="3">
      <t>ザイム</t>
    </rPh>
    <phoneticPr fontId="6"/>
  </si>
  <si>
    <t>FY19</t>
    <phoneticPr fontId="6"/>
  </si>
  <si>
    <t>経営分析</t>
    <rPh sb="0" eb="4">
      <t>ケイエイブンセキ</t>
    </rPh>
    <phoneticPr fontId="7"/>
  </si>
  <si>
    <t>利益剰余金比率</t>
    <rPh sb="0" eb="7">
      <t>リエキジョウヨキンヒリツ</t>
    </rPh>
    <phoneticPr fontId="6"/>
  </si>
  <si>
    <t>利益剰余金</t>
  </si>
  <si>
    <t>利益剰余金</t>
    <rPh sb="0" eb="2">
      <t>リエキ</t>
    </rPh>
    <rPh sb="2" eb="5">
      <t>ジョウヨキン</t>
    </rPh>
    <phoneticPr fontId="6"/>
  </si>
  <si>
    <t>非支配持分</t>
    <rPh sb="0" eb="1">
      <t>ヒ</t>
    </rPh>
    <rPh sb="1" eb="3">
      <t>シハイ</t>
    </rPh>
    <rPh sb="3" eb="5">
      <t>モチブン</t>
    </rPh>
    <phoneticPr fontId="6"/>
  </si>
  <si>
    <t>資本合計</t>
    <rPh sb="0" eb="2">
      <t>シホン</t>
    </rPh>
    <rPh sb="2" eb="4">
      <t>ゴウケイ</t>
    </rPh>
    <phoneticPr fontId="6"/>
  </si>
  <si>
    <t>負債及び資本合計</t>
    <rPh sb="0" eb="2">
      <t>フサイ</t>
    </rPh>
    <rPh sb="2" eb="3">
      <t>オヨ</t>
    </rPh>
    <rPh sb="4" eb="6">
      <t>シホン</t>
    </rPh>
    <rPh sb="6" eb="8">
      <t>ゴウケイ</t>
    </rPh>
    <phoneticPr fontId="6"/>
  </si>
  <si>
    <t>純資産合計</t>
    <rPh sb="0" eb="3">
      <t>ジュンシサン</t>
    </rPh>
    <rPh sb="3" eb="5">
      <t>ゴウケイ</t>
    </rPh>
    <phoneticPr fontId="6"/>
  </si>
  <si>
    <t>利益剰余金比率の計算</t>
    <rPh sb="0" eb="7">
      <t>リエキジョウヨキンヒリツ</t>
    </rPh>
    <rPh sb="8" eb="10">
      <t>ケイサン</t>
    </rPh>
    <phoneticPr fontId="6"/>
  </si>
  <si>
    <t>自己資本</t>
    <rPh sb="0" eb="4">
      <t>ジコシホン</t>
    </rPh>
    <phoneticPr fontId="12"/>
  </si>
  <si>
    <t>総資本</t>
    <rPh sb="0" eb="3">
      <t>ソウシホン</t>
    </rPh>
    <phoneticPr fontId="12"/>
  </si>
  <si>
    <t>利益剰余金比率</t>
    <rPh sb="0" eb="7">
      <t>リエキジョウヨキンヒリツ</t>
    </rPh>
    <phoneticPr fontId="12"/>
  </si>
  <si>
    <t>自己資本比率</t>
    <rPh sb="0" eb="4">
      <t>ジコシホン</t>
    </rPh>
    <rPh sb="4" eb="6">
      <t>ヒリツ</t>
    </rPh>
    <phoneticPr fontId="12"/>
  </si>
  <si>
    <t>利益剰余金構成比率</t>
    <rPh sb="0" eb="9">
      <t>リエキジョウヨキンコウセイヒリツ</t>
    </rPh>
    <phoneticPr fontId="12"/>
  </si>
  <si>
    <t>利益剰余金比率の推移</t>
    <rPh sb="8" eb="10">
      <t>スイイ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</si>
</sst>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;[Red]\-#,##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9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8" fillId="2" borderId="0" xfId="6" applyFont="1" applyFill="1" applyAlignment="1"/>
    <xf numFmtId="178" fontId="13" fillId="0" borderId="14" xfId="1" applyNumberFormat="1" applyFont="1" applyBorder="1">
      <alignment vertical="center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7" xfId="11" applyFont="1" applyFill="1" applyBorder="1">
      <alignment vertical="center"/>
    </xf>
    <xf numFmtId="0" fontId="10" fillId="3" borderId="8" xfId="11" applyFont="1" applyFill="1" applyBorder="1">
      <alignment vertical="center"/>
    </xf>
    <xf numFmtId="0" fontId="10" fillId="3" borderId="9" xfId="11" applyFont="1" applyFill="1" applyBorder="1">
      <alignment vertical="center"/>
    </xf>
    <xf numFmtId="0" fontId="8" fillId="0" borderId="1" xfId="11" applyFont="1" applyBorder="1" applyAlignment="1">
      <alignment vertical="center" wrapText="1"/>
    </xf>
    <xf numFmtId="0" fontId="8" fillId="0" borderId="2" xfId="11" applyFont="1" applyBorder="1">
      <alignment vertical="center"/>
    </xf>
    <xf numFmtId="0" fontId="15" fillId="0" borderId="5" xfId="11" applyFont="1" applyBorder="1" applyAlignment="1">
      <alignment vertical="center" wrapText="1"/>
    </xf>
    <xf numFmtId="0" fontId="8" fillId="0" borderId="4" xfId="11" applyFont="1" applyBorder="1">
      <alignment vertical="center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38" fontId="13" fillId="0" borderId="14" xfId="12" applyFont="1" applyBorder="1">
      <alignment vertical="center"/>
    </xf>
    <xf numFmtId="0" fontId="13" fillId="5" borderId="14" xfId="11" applyFont="1" applyFill="1" applyBorder="1">
      <alignment vertical="center"/>
    </xf>
    <xf numFmtId="0" fontId="13" fillId="5" borderId="5" xfId="11" applyFont="1" applyFill="1" applyBorder="1" applyAlignment="1">
      <alignment vertical="center" wrapText="1"/>
    </xf>
    <xf numFmtId="0" fontId="8" fillId="5" borderId="5" xfId="11" applyFont="1" applyFill="1" applyBorder="1">
      <alignment vertical="center"/>
    </xf>
    <xf numFmtId="0" fontId="15" fillId="0" borderId="0" xfId="11" applyFont="1">
      <alignment vertical="center"/>
    </xf>
    <xf numFmtId="40" fontId="13" fillId="0" borderId="0" xfId="12" applyNumberFormat="1" applyFont="1" applyBorder="1">
      <alignment vertical="center"/>
    </xf>
    <xf numFmtId="38" fontId="14" fillId="3" borderId="6" xfId="12" applyFont="1" applyFill="1" applyBorder="1">
      <alignment vertical="center"/>
    </xf>
    <xf numFmtId="38" fontId="14" fillId="3" borderId="10" xfId="12" applyFont="1" applyFill="1" applyBorder="1">
      <alignment vertical="center"/>
    </xf>
    <xf numFmtId="38" fontId="14" fillId="3" borderId="10" xfId="12" applyFont="1" applyFill="1" applyBorder="1" applyAlignment="1">
      <alignment vertical="center" wrapText="1"/>
    </xf>
    <xf numFmtId="38" fontId="14" fillId="3" borderId="2" xfId="12" applyFont="1" applyFill="1" applyBorder="1">
      <alignment vertical="center"/>
    </xf>
    <xf numFmtId="38" fontId="14" fillId="3" borderId="11" xfId="12" applyFont="1" applyFill="1" applyBorder="1">
      <alignment vertical="center"/>
    </xf>
    <xf numFmtId="38" fontId="14" fillId="3" borderId="12" xfId="12" applyFont="1" applyFill="1" applyBorder="1">
      <alignment vertical="center"/>
    </xf>
    <xf numFmtId="38" fontId="14" fillId="3" borderId="12" xfId="12" applyFont="1" applyFill="1" applyBorder="1" applyAlignment="1">
      <alignment vertical="center" wrapText="1"/>
    </xf>
    <xf numFmtId="38" fontId="14" fillId="3" borderId="13" xfId="12" applyFont="1" applyFill="1" applyBorder="1">
      <alignment vertical="center"/>
    </xf>
    <xf numFmtId="178" fontId="13" fillId="0" borderId="5" xfId="1" applyNumberFormat="1" applyFont="1" applyBorder="1">
      <alignment vertical="center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利益剰余金比率の推移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420614035087717E-2"/>
          <c:y val="0.11451166666666666"/>
          <c:w val="0.8787125730994152"/>
          <c:h val="0.68144305555555573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891871"/>
        <c:axId val="2033963391"/>
      </c:barChart>
      <c:lineChart>
        <c:grouping val="standard"/>
        <c:varyColors val="0"/>
        <c:ser>
          <c:idx val="4"/>
          <c:order val="0"/>
          <c:tx>
            <c:strRef>
              <c:f>利益剰余金比率!$A$23:$B$23</c:f>
              <c:strCache>
                <c:ptCount val="2"/>
                <c:pt idx="0">
                  <c:v>利益剰余金比率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利益剰余金比率!$C$19:$H$19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利益剰余金比率!$C$23:$H$23</c:f>
              <c:numCache>
                <c:formatCode>#,##0.0;[Red]\-#,##0.0</c:formatCode>
                <c:ptCount val="6"/>
                <c:pt idx="0">
                  <c:v>38.708292153042336</c:v>
                </c:pt>
                <c:pt idx="1">
                  <c:v>42.335014711780623</c:v>
                </c:pt>
                <c:pt idx="2">
                  <c:v>41.195270623967303</c:v>
                </c:pt>
                <c:pt idx="3">
                  <c:v>38.710909156900414</c:v>
                </c:pt>
                <c:pt idx="4">
                  <c:v>39.080523415028473</c:v>
                </c:pt>
                <c:pt idx="5">
                  <c:v>38.145468336617625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C3-443E-8490-CDB413C8BC66}"/>
            </c:ext>
          </c:extLst>
        </c:ser>
        <c:ser>
          <c:idx val="2"/>
          <c:order val="1"/>
          <c:tx>
            <c:strRef>
              <c:f>利益剰余金比率!$A$24:$B$24</c:f>
              <c:strCache>
                <c:ptCount val="2"/>
                <c:pt idx="0">
                  <c:v>自己資本比率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利益剰余金比率!$C$19:$H$19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利益剰余金比率!$C$24:$H$24</c:f>
              <c:numCache>
                <c:formatCode>#,##0.0;[Red]\-#,##0.0</c:formatCode>
                <c:ptCount val="6"/>
                <c:pt idx="0">
                  <c:v>38.22028470917364</c:v>
                </c:pt>
                <c:pt idx="1">
                  <c:v>38.212150274749483</c:v>
                </c:pt>
                <c:pt idx="2">
                  <c:v>38.202677914991419</c:v>
                </c:pt>
                <c:pt idx="3">
                  <c:v>37.587316520399042</c:v>
                </c:pt>
                <c:pt idx="4">
                  <c:v>38.774480038941768</c:v>
                </c:pt>
                <c:pt idx="5">
                  <c:v>38.139290942864086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C3-443E-8490-CDB413C8B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891871"/>
        <c:axId val="2033963391"/>
      </c:lineChart>
      <c:lineChart>
        <c:grouping val="standard"/>
        <c:varyColors val="0"/>
        <c:ser>
          <c:idx val="3"/>
          <c:order val="2"/>
          <c:tx>
            <c:strRef>
              <c:f>利益剰余金比率!$A$25:$B$25</c:f>
              <c:strCache>
                <c:ptCount val="2"/>
                <c:pt idx="0">
                  <c:v>利益剰余金構成比率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利益剰余金比率!$C$19:$H$19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利益剰余金比率!$C$25:$H$25</c:f>
              <c:numCache>
                <c:formatCode>#,##0.0;[Red]\-#,##0.0</c:formatCode>
                <c:ptCount val="6"/>
                <c:pt idx="0">
                  <c:v>101.27682838467074</c:v>
                </c:pt>
                <c:pt idx="1">
                  <c:v>110.78940705348246</c:v>
                </c:pt>
                <c:pt idx="2">
                  <c:v>107.83346318191359</c:v>
                </c:pt>
                <c:pt idx="3">
                  <c:v>102.98928665442659</c:v>
                </c:pt>
                <c:pt idx="4">
                  <c:v>100.78929072879725</c:v>
                </c:pt>
                <c:pt idx="5">
                  <c:v>100.01619692868123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C3-443E-8490-CDB413C8B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66271"/>
        <c:axId val="244563071"/>
      </c:lineChart>
      <c:catAx>
        <c:axId val="203689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3963391"/>
        <c:crosses val="autoZero"/>
        <c:auto val="1"/>
        <c:lblAlgn val="ctr"/>
        <c:lblOffset val="100"/>
        <c:noMultiLvlLbl val="0"/>
      </c:catAx>
      <c:valAx>
        <c:axId val="203396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（比率</a:t>
                </a:r>
                <a:r>
                  <a:rPr lang="en-US" altLang="ja-JP"/>
                  <a:t>:%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1.912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6891871"/>
        <c:crosses val="autoZero"/>
        <c:crossBetween val="between"/>
      </c:valAx>
      <c:valAx>
        <c:axId val="244563071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（構成比</a:t>
                </a:r>
                <a:r>
                  <a:rPr lang="en-US" altLang="ja-JP"/>
                  <a:t>:%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86815286905129452"/>
              <c:y val="1.912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56566271"/>
        <c:crosses val="max"/>
        <c:crossBetween val="between"/>
      </c:valAx>
      <c:catAx>
        <c:axId val="2565662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4563071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0.12935900263161762"/>
          <c:y val="0.89894333333333332"/>
          <c:w val="0.74454312865497074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27</xdr:row>
      <xdr:rowOff>130968</xdr:rowOff>
    </xdr:from>
    <xdr:to>
      <xdr:col>8</xdr:col>
      <xdr:colOff>391575</xdr:colOff>
      <xdr:row>46</xdr:row>
      <xdr:rowOff>111468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0FC9E0A-6B9D-4BFB-B3E2-B2B12E78F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A2A24-E8FA-4988-8C98-6753ED5CF771}">
  <dimension ref="A1:J53"/>
  <sheetViews>
    <sheetView showGridLines="0" tabSelected="1" workbookViewId="0">
      <selection activeCell="A5" sqref="A5"/>
    </sheetView>
  </sheetViews>
  <sheetFormatPr defaultColWidth="0" defaultRowHeight="15" customHeight="1" zeroHeight="1" x14ac:dyDescent="0.7"/>
  <cols>
    <col min="1" max="9" width="10.75" style="5" customWidth="1"/>
    <col min="10" max="10" width="9.625" style="5" customWidth="1"/>
    <col min="11" max="16384" width="10" style="5" hidden="1"/>
  </cols>
  <sheetData>
    <row r="1" spans="1:10" x14ac:dyDescent="0.45">
      <c r="A1" s="1" t="s">
        <v>16</v>
      </c>
      <c r="B1" s="3"/>
      <c r="C1" s="3"/>
      <c r="D1" s="3"/>
      <c r="E1" s="3"/>
      <c r="F1" s="3"/>
      <c r="G1" s="3"/>
      <c r="H1" s="3"/>
      <c r="I1" s="3"/>
      <c r="J1" s="4"/>
    </row>
    <row r="2" spans="1:10" x14ac:dyDescent="0.45">
      <c r="A2" s="3" t="s">
        <v>17</v>
      </c>
      <c r="B2" s="3"/>
      <c r="C2" s="3"/>
      <c r="D2" s="3"/>
      <c r="E2" s="3"/>
      <c r="F2" s="3"/>
      <c r="G2" s="3"/>
      <c r="H2" s="3"/>
      <c r="I2" s="3"/>
      <c r="J2" s="4"/>
    </row>
    <row r="3" spans="1:10" x14ac:dyDescent="0.45">
      <c r="A3" s="3" t="s">
        <v>11</v>
      </c>
      <c r="B3" s="3"/>
      <c r="C3" s="3"/>
      <c r="D3" s="3"/>
      <c r="E3" s="3"/>
      <c r="F3" s="3"/>
      <c r="G3" s="3"/>
      <c r="H3" s="3"/>
      <c r="I3" s="3"/>
      <c r="J3" s="4"/>
    </row>
    <row r="4" spans="1:10" x14ac:dyDescent="0.45">
      <c r="A4" s="3" t="s">
        <v>0</v>
      </c>
      <c r="B4" s="3"/>
      <c r="C4" s="3"/>
      <c r="D4" s="3"/>
      <c r="E4" s="3"/>
      <c r="F4" s="3"/>
      <c r="G4" s="3"/>
      <c r="H4" s="3"/>
      <c r="I4" s="3"/>
      <c r="J4" s="4"/>
    </row>
    <row r="5" spans="1:10" x14ac:dyDescent="0.7"/>
    <row r="6" spans="1:10" x14ac:dyDescent="0.4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7"/>
    <row r="8" spans="1:10" ht="15.4" thickBot="1" x14ac:dyDescent="0.75">
      <c r="A8" s="7" t="s">
        <v>14</v>
      </c>
      <c r="B8" s="7"/>
    </row>
    <row r="9" spans="1:10" x14ac:dyDescent="0.7">
      <c r="A9" s="5" t="s">
        <v>4</v>
      </c>
      <c r="B9" s="5" t="s">
        <v>2</v>
      </c>
      <c r="C9" s="8" t="s">
        <v>5</v>
      </c>
      <c r="D9" s="9" t="s">
        <v>6</v>
      </c>
      <c r="E9" s="9" t="s">
        <v>15</v>
      </c>
      <c r="F9" s="9" t="s">
        <v>7</v>
      </c>
      <c r="G9" s="9" t="s">
        <v>8</v>
      </c>
      <c r="H9" s="10" t="s">
        <v>9</v>
      </c>
    </row>
    <row r="10" spans="1:10" x14ac:dyDescent="0.7">
      <c r="A10" s="11" t="s">
        <v>19</v>
      </c>
      <c r="B10" s="12" t="s">
        <v>3</v>
      </c>
      <c r="C10" s="24">
        <v>19473464</v>
      </c>
      <c r="D10" s="25">
        <v>21987515</v>
      </c>
      <c r="E10" s="26">
        <v>22234061</v>
      </c>
      <c r="F10" s="26">
        <v>24104176</v>
      </c>
      <c r="G10" s="25">
        <v>26453126</v>
      </c>
      <c r="H10" s="27">
        <v>28343296</v>
      </c>
    </row>
    <row r="11" spans="1:10" x14ac:dyDescent="0.7">
      <c r="A11" s="11" t="s">
        <v>20</v>
      </c>
      <c r="B11" s="12" t="s">
        <v>3</v>
      </c>
      <c r="C11" s="24">
        <v>694120</v>
      </c>
      <c r="D11" s="25">
        <v>718985</v>
      </c>
      <c r="E11" s="26">
        <v>720124</v>
      </c>
      <c r="F11" s="26">
        <v>883782</v>
      </c>
      <c r="G11" s="25">
        <v>908851</v>
      </c>
      <c r="H11" s="27">
        <v>925507</v>
      </c>
    </row>
    <row r="12" spans="1:10" x14ac:dyDescent="0.7">
      <c r="A12" s="11" t="s">
        <v>21</v>
      </c>
      <c r="B12" s="12" t="s">
        <v>3</v>
      </c>
      <c r="C12" s="24"/>
      <c r="D12" s="25"/>
      <c r="E12" s="26">
        <v>21339012</v>
      </c>
      <c r="F12" s="26">
        <v>24288329</v>
      </c>
      <c r="G12" s="25">
        <v>27154820</v>
      </c>
      <c r="H12" s="27">
        <v>29264213</v>
      </c>
    </row>
    <row r="13" spans="1:10" x14ac:dyDescent="0.7">
      <c r="A13" s="11" t="s">
        <v>23</v>
      </c>
      <c r="B13" s="12" t="s">
        <v>3</v>
      </c>
      <c r="C13" s="24">
        <v>19922076</v>
      </c>
      <c r="D13" s="25">
        <v>20565210</v>
      </c>
      <c r="E13" s="26"/>
      <c r="F13" s="26"/>
      <c r="G13" s="25"/>
      <c r="H13" s="27"/>
    </row>
    <row r="14" spans="1:10" ht="24.4" thickBot="1" x14ac:dyDescent="0.75">
      <c r="A14" s="13" t="s">
        <v>22</v>
      </c>
      <c r="B14" s="14" t="s">
        <v>3</v>
      </c>
      <c r="C14" s="28">
        <v>50308249</v>
      </c>
      <c r="D14" s="29">
        <v>51936949</v>
      </c>
      <c r="E14" s="30">
        <v>53972363</v>
      </c>
      <c r="F14" s="30">
        <v>62267140</v>
      </c>
      <c r="G14" s="29">
        <v>67688771</v>
      </c>
      <c r="H14" s="31">
        <v>74303180</v>
      </c>
    </row>
    <row r="15" spans="1:10" x14ac:dyDescent="0.7">
      <c r="C15" s="5" t="s">
        <v>12</v>
      </c>
    </row>
    <row r="16" spans="1:10" x14ac:dyDescent="0.7"/>
    <row r="17" spans="1:10" x14ac:dyDescent="0.7">
      <c r="A17" s="15" t="s">
        <v>24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7">
      <c r="C18" s="7"/>
      <c r="D18" s="7"/>
      <c r="E18" s="7"/>
      <c r="F18" s="7"/>
      <c r="G18" s="7"/>
      <c r="H18" s="7"/>
    </row>
    <row r="19" spans="1:10" x14ac:dyDescent="0.7">
      <c r="A19" s="7"/>
      <c r="B19" s="7"/>
      <c r="C19" s="16" t="str">
        <f>C9</f>
        <v>FY17</v>
      </c>
      <c r="D19" s="16" t="str">
        <f>D9</f>
        <v>FY18</v>
      </c>
      <c r="E19" s="16" t="str">
        <f>E9</f>
        <v>FY19</v>
      </c>
      <c r="F19" s="16" t="str">
        <f>F9</f>
        <v>FY20</v>
      </c>
      <c r="G19" s="16" t="str">
        <f>G9</f>
        <v>FY21</v>
      </c>
      <c r="H19" s="16" t="str">
        <f>H9</f>
        <v>FY22</v>
      </c>
    </row>
    <row r="20" spans="1:10" x14ac:dyDescent="0.7">
      <c r="A20" s="17" t="s">
        <v>18</v>
      </c>
      <c r="B20" s="17" t="s">
        <v>10</v>
      </c>
      <c r="C20" s="18">
        <f>C10/100</f>
        <v>194734.64</v>
      </c>
      <c r="D20" s="18">
        <f t="shared" ref="D20:H20" si="0">D10/100</f>
        <v>219875.15</v>
      </c>
      <c r="E20" s="18">
        <f t="shared" si="0"/>
        <v>222340.61</v>
      </c>
      <c r="F20" s="18">
        <f t="shared" si="0"/>
        <v>241041.76</v>
      </c>
      <c r="G20" s="18">
        <f t="shared" si="0"/>
        <v>264531.26</v>
      </c>
      <c r="H20" s="18">
        <f t="shared" si="0"/>
        <v>283432.96000000002</v>
      </c>
    </row>
    <row r="21" spans="1:10" x14ac:dyDescent="0.7">
      <c r="A21" s="17" t="s">
        <v>25</v>
      </c>
      <c r="B21" s="17" t="s">
        <v>10</v>
      </c>
      <c r="C21" s="18">
        <f>(SUM(C12:C13)-C11)/100</f>
        <v>192279.56</v>
      </c>
      <c r="D21" s="18">
        <f t="shared" ref="D21:H21" si="1">(SUM(D12:D13)-D11)/100</f>
        <v>198462.25</v>
      </c>
      <c r="E21" s="18">
        <f t="shared" si="1"/>
        <v>206188.88</v>
      </c>
      <c r="F21" s="18">
        <f t="shared" si="1"/>
        <v>234045.47</v>
      </c>
      <c r="G21" s="18">
        <f t="shared" si="1"/>
        <v>262459.69</v>
      </c>
      <c r="H21" s="18">
        <f t="shared" si="1"/>
        <v>283387.06</v>
      </c>
    </row>
    <row r="22" spans="1:10" x14ac:dyDescent="0.7">
      <c r="A22" s="17" t="s">
        <v>26</v>
      </c>
      <c r="B22" s="17" t="s">
        <v>10</v>
      </c>
      <c r="C22" s="18">
        <f>C14/100</f>
        <v>503082.49</v>
      </c>
      <c r="D22" s="18">
        <f t="shared" ref="D22:G22" si="2">D14/100</f>
        <v>519369.49</v>
      </c>
      <c r="E22" s="18">
        <f t="shared" si="2"/>
        <v>539723.63</v>
      </c>
      <c r="F22" s="18">
        <f t="shared" si="2"/>
        <v>622671.4</v>
      </c>
      <c r="G22" s="18">
        <f t="shared" si="2"/>
        <v>676887.71</v>
      </c>
      <c r="H22" s="18">
        <f>H14/100</f>
        <v>743031.8</v>
      </c>
    </row>
    <row r="23" spans="1:10" x14ac:dyDescent="0.7">
      <c r="A23" s="19" t="s">
        <v>27</v>
      </c>
      <c r="B23" s="17" t="s">
        <v>13</v>
      </c>
      <c r="C23" s="2">
        <f>C20/C22*100</f>
        <v>38.708292153042336</v>
      </c>
      <c r="D23" s="2">
        <f t="shared" ref="D23:H23" si="3">D20/D22*100</f>
        <v>42.335014711780623</v>
      </c>
      <c r="E23" s="2">
        <f t="shared" si="3"/>
        <v>41.195270623967303</v>
      </c>
      <c r="F23" s="2">
        <f t="shared" si="3"/>
        <v>38.710909156900414</v>
      </c>
      <c r="G23" s="2">
        <f t="shared" si="3"/>
        <v>39.080523415028473</v>
      </c>
      <c r="H23" s="2">
        <f t="shared" si="3"/>
        <v>38.145468336617625</v>
      </c>
    </row>
    <row r="24" spans="1:10" x14ac:dyDescent="0.7">
      <c r="A24" s="19" t="s">
        <v>28</v>
      </c>
      <c r="B24" s="17" t="s">
        <v>13</v>
      </c>
      <c r="C24" s="2">
        <f>C21/C22*100</f>
        <v>38.22028470917364</v>
      </c>
      <c r="D24" s="2">
        <f t="shared" ref="D24:H24" si="4">D21/D22*100</f>
        <v>38.212150274749483</v>
      </c>
      <c r="E24" s="2">
        <f t="shared" si="4"/>
        <v>38.202677914991419</v>
      </c>
      <c r="F24" s="2">
        <f t="shared" si="4"/>
        <v>37.587316520399042</v>
      </c>
      <c r="G24" s="2">
        <f t="shared" si="4"/>
        <v>38.774480038941768</v>
      </c>
      <c r="H24" s="2">
        <f t="shared" si="4"/>
        <v>38.139290942864086</v>
      </c>
    </row>
    <row r="25" spans="1:10" ht="28.5" x14ac:dyDescent="0.7">
      <c r="A25" s="20" t="s">
        <v>29</v>
      </c>
      <c r="B25" s="21" t="s">
        <v>13</v>
      </c>
      <c r="C25" s="32">
        <f>C20/C21*100</f>
        <v>101.27682838467074</v>
      </c>
      <c r="D25" s="32">
        <f t="shared" ref="D25:H25" si="5">D20/D21*100</f>
        <v>110.78940705348246</v>
      </c>
      <c r="E25" s="32">
        <f t="shared" si="5"/>
        <v>107.83346318191359</v>
      </c>
      <c r="F25" s="32">
        <f t="shared" si="5"/>
        <v>102.98928665442659</v>
      </c>
      <c r="G25" s="32">
        <f t="shared" si="5"/>
        <v>100.78929072879725</v>
      </c>
      <c r="H25" s="32">
        <f t="shared" si="5"/>
        <v>100.01619692868123</v>
      </c>
    </row>
    <row r="26" spans="1:10" x14ac:dyDescent="0.7">
      <c r="A26" s="22"/>
      <c r="B26" s="23"/>
      <c r="C26" s="23"/>
      <c r="D26" s="23"/>
      <c r="E26" s="23"/>
      <c r="F26" s="23"/>
      <c r="G26" s="23"/>
      <c r="H26" s="23"/>
    </row>
    <row r="27" spans="1:10" x14ac:dyDescent="0.7">
      <c r="A27" s="15" t="s">
        <v>30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7"/>
    <row r="29" spans="1:10" x14ac:dyDescent="0.7"/>
    <row r="30" spans="1:10" x14ac:dyDescent="0.7"/>
    <row r="31" spans="1:10" x14ac:dyDescent="0.7"/>
    <row r="32" spans="1:10" x14ac:dyDescent="0.7"/>
    <row r="33" s="5" customFormat="1" x14ac:dyDescent="0.7"/>
    <row r="34" s="5" customFormat="1" x14ac:dyDescent="0.7"/>
    <row r="35" s="5" customFormat="1" x14ac:dyDescent="0.7"/>
    <row r="36" s="5" customFormat="1" x14ac:dyDescent="0.7"/>
    <row r="37" s="5" customFormat="1" x14ac:dyDescent="0.7"/>
    <row r="38" s="5" customFormat="1" x14ac:dyDescent="0.7"/>
    <row r="39" s="5" customFormat="1" x14ac:dyDescent="0.7"/>
    <row r="40" s="5" customFormat="1" x14ac:dyDescent="0.7"/>
    <row r="41" s="5" customFormat="1" x14ac:dyDescent="0.7"/>
    <row r="42" s="5" customFormat="1" x14ac:dyDescent="0.7"/>
    <row r="43" s="5" customFormat="1" x14ac:dyDescent="0.7"/>
    <row r="44" s="5" customFormat="1" x14ac:dyDescent="0.7"/>
    <row r="45" s="5" customFormat="1" x14ac:dyDescent="0.7"/>
    <row r="46" s="5" customFormat="1" x14ac:dyDescent="0.7"/>
    <row r="47" s="5" customFormat="1" x14ac:dyDescent="0.7"/>
    <row r="48" s="5" customFormat="1" ht="15" customHeight="1" x14ac:dyDescent="0.7"/>
    <row r="49" s="5" customFormat="1" ht="15" hidden="1" customHeight="1" x14ac:dyDescent="0.7"/>
    <row r="50" s="5" customFormat="1" ht="15" hidden="1" customHeight="1" x14ac:dyDescent="0.7"/>
    <row r="51" s="5" customFormat="1" ht="15" hidden="1" customHeight="1" x14ac:dyDescent="0.7"/>
    <row r="52" s="5" customFormat="1" ht="15" hidden="1" customHeight="1" x14ac:dyDescent="0.7"/>
    <row r="53" s="5" customFormat="1" ht="15" hidden="1" customHeight="1" x14ac:dyDescent="0.7"/>
  </sheetData>
  <phoneticPr fontId="6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94D3C307-6B8B-4C22-BEAC-019F28D668F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利益剰余金比率!C10:H10</xm:f>
              <xm:sqref>I10</xm:sqref>
            </x14:sparkline>
          </x14:sparklines>
        </x14:sparklineGroup>
        <x14:sparklineGroup displayEmptyCellsAs="gap" high="1" low="1" xr2:uid="{E0A798F8-D88F-409E-8172-B3AEB821AE5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利益剰余金比率!C11:H11</xm:f>
              <xm:sqref>I11</xm:sqref>
            </x14:sparkline>
          </x14:sparklines>
        </x14:sparklineGroup>
        <x14:sparklineGroup displayEmptyCellsAs="gap" high="1" low="1" xr2:uid="{695C31A1-7830-4931-B8FF-0EA455E0EC6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利益剰余金比率!C13:H13</xm:f>
              <xm:sqref>I13</xm:sqref>
            </x14:sparkline>
          </x14:sparklines>
        </x14:sparklineGroup>
        <x14:sparklineGroup displayEmptyCellsAs="gap" high="1" low="1" xr2:uid="{1A98842C-F6CF-4341-8EFC-DB5BAABD9D6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利益剰余金比率!C12:H12</xm:f>
              <xm:sqref>I12</xm:sqref>
            </x14:sparkline>
          </x14:sparklines>
        </x14:sparklineGroup>
        <x14:sparklineGroup displayEmptyCellsAs="gap" high="1" low="1" xr2:uid="{0E4F81D0-5AB1-4707-88D5-E85BC5FBA65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利益剰余金比率!C14:H14</xm:f>
              <xm:sqref>I14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利益剰余金比率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2023-09-12T12:06:34Z</dcterms:modified>
</cp:coreProperties>
</file>