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5B0DEE38-5965-43ED-A9CA-A9668D7A3028}" xr6:coauthVersionLast="47" xr6:coauthVersionMax="47" xr10:uidLastSave="{00000000-0000-0000-0000-000000000000}"/>
  <bookViews>
    <workbookView xWindow="-98" yWindow="-98" windowWidth="20715" windowHeight="13155" tabRatio="877" xr2:uid="{00000000-000D-0000-FFFF-FFFF00000000}"/>
  </bookViews>
  <sheets>
    <sheet name="一人当たり売上高" sheetId="6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5" l="1"/>
  <c r="F33" i="65"/>
  <c r="E33" i="65"/>
  <c r="J36" i="65"/>
  <c r="I36" i="65"/>
  <c r="H36" i="65"/>
  <c r="G36" i="65"/>
  <c r="F36" i="65"/>
  <c r="E36" i="65"/>
  <c r="J34" i="65"/>
  <c r="I34" i="65"/>
  <c r="H34" i="65"/>
  <c r="G34" i="65"/>
  <c r="F34" i="65"/>
  <c r="J33" i="65"/>
  <c r="I33" i="65"/>
  <c r="H33" i="65"/>
  <c r="G33" i="65"/>
  <c r="J32" i="65"/>
  <c r="I32" i="65"/>
  <c r="H32" i="65"/>
  <c r="G32" i="65"/>
  <c r="F32" i="65"/>
  <c r="E32" i="65"/>
  <c r="B30" i="65"/>
  <c r="B38" i="65" s="1"/>
  <c r="E35" i="65" l="1"/>
  <c r="H35" i="65"/>
  <c r="F35" i="65"/>
  <c r="J35" i="65"/>
  <c r="G35" i="65"/>
  <c r="I35" i="65"/>
</calcChain>
</file>

<file path=xl/sharedStrings.xml><?xml version="1.0" encoding="utf-8"?>
<sst xmlns="http://schemas.openxmlformats.org/spreadsheetml/2006/main" count="60" uniqueCount="41">
  <si>
    <t>売上高</t>
    <rPh sb="0" eb="2">
      <t>ウリアゲ</t>
    </rPh>
    <rPh sb="2" eb="3">
      <t>ダカ</t>
    </rPh>
    <phoneticPr fontId="1"/>
  </si>
  <si>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</si>
  <si>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</si>
  <si>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</si>
  <si>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</si>
  <si>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</si>
  <si>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FY18</t>
    <phoneticPr fontId="1"/>
  </si>
  <si>
    <t>グラフ元</t>
    <rPh sb="3" eb="4">
      <t>モト</t>
    </rPh>
    <phoneticPr fontId="1"/>
  </si>
  <si>
    <t>グラフ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</si>
  <si>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</si>
  <si>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</si>
  <si>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</si>
  <si>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会社数</t>
    <rPh sb="0" eb="2">
      <t>カイシャ</t>
    </rPh>
    <rPh sb="2" eb="3">
      <t>スウ</t>
    </rPh>
    <phoneticPr fontId="1"/>
  </si>
  <si>
    <t>社</t>
    <rPh sb="0" eb="1">
      <t>シャ</t>
    </rPh>
    <phoneticPr fontId="1"/>
  </si>
  <si>
    <t>FY13</t>
    <phoneticPr fontId="1"/>
  </si>
  <si>
    <t>FY14</t>
    <phoneticPr fontId="1"/>
  </si>
  <si>
    <t>FY15</t>
    <phoneticPr fontId="1"/>
  </si>
  <si>
    <t>FY16</t>
    <phoneticPr fontId="1"/>
  </si>
  <si>
    <t>FY17</t>
    <phoneticPr fontId="1"/>
  </si>
  <si>
    <t>法人税等調整額</t>
    <rPh sb="0" eb="4">
      <t>ホウジンゼイナド</t>
    </rPh>
    <rPh sb="4" eb="6">
      <t>チョウセイ</t>
    </rPh>
    <rPh sb="6" eb="7">
      <t>ガク</t>
    </rPh>
    <phoneticPr fontId="1"/>
  </si>
  <si>
    <t>社内留保</t>
    <phoneticPr fontId="1"/>
  </si>
  <si>
    <t>配当金計</t>
    <rPh sb="0" eb="3">
      <t>ハイトウキン</t>
    </rPh>
    <rPh sb="3" eb="4">
      <t>ケイ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</si>
  <si>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</si>
  <si>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租税公課</t>
    <phoneticPr fontId="1"/>
  </si>
  <si>
    <t>動産・不動産賃借料</t>
    <phoneticPr fontId="1"/>
  </si>
  <si>
    <t>支払利息等</t>
    <phoneticPr fontId="1"/>
  </si>
  <si>
    <t>福利厚生費</t>
    <phoneticPr fontId="1"/>
  </si>
  <si>
    <t>従業員賞与</t>
    <phoneticPr fontId="1"/>
  </si>
  <si>
    <t>従業員給与</t>
    <phoneticPr fontId="1"/>
  </si>
  <si>
    <t>役員賞与</t>
    <phoneticPr fontId="1"/>
  </si>
  <si>
    <t>役員給与</t>
    <phoneticPr fontId="1"/>
  </si>
  <si>
    <t>減価償却費計</t>
    <phoneticPr fontId="1"/>
  </si>
  <si>
    <t>（1社平均）</t>
    <rPh sb="2" eb="3">
      <t>シャ</t>
    </rPh>
    <rPh sb="3" eb="5">
      <t>ヘイキン</t>
    </rPh>
    <phoneticPr fontId="1"/>
  </si>
  <si>
    <t>粗付加価値(加算法)</t>
    <rPh sb="0" eb="1">
      <t>アラ</t>
    </rPh>
    <rPh sb="1" eb="3">
      <t>フカ</t>
    </rPh>
    <rPh sb="3" eb="5">
      <t>カチ</t>
    </rPh>
    <rPh sb="6" eb="8">
      <t>カサン</t>
    </rPh>
    <rPh sb="8" eb="9">
      <t>ホウ</t>
    </rPh>
    <rPh sb="9" eb="10">
      <t>ジョホウ</t>
    </rPh>
    <phoneticPr fontId="1"/>
  </si>
  <si>
    <t>付加価値率</t>
    <rPh sb="0" eb="2">
      <t>フカ</t>
    </rPh>
    <rPh sb="2" eb="4">
      <t>カチ</t>
    </rPh>
    <rPh sb="4" eb="5">
      <t>リツ</t>
    </rPh>
    <phoneticPr fontId="1"/>
  </si>
  <si>
    <t>人</t>
    <rPh sb="0" eb="1">
      <t>ニン</t>
    </rPh>
    <phoneticPr fontId="1"/>
  </si>
  <si>
    <t>期中平均役員数</t>
    <phoneticPr fontId="1"/>
  </si>
  <si>
    <t>期中平均従業員数</t>
    <phoneticPr fontId="1"/>
  </si>
  <si>
    <t>一人当たり売上高</t>
    <rPh sb="0" eb="3">
      <t>ヒトリア</t>
    </rPh>
    <rPh sb="5" eb="8">
      <t>ウリアゲダカ</t>
    </rPh>
    <phoneticPr fontId="1"/>
  </si>
  <si>
    <t>百万円/人</t>
    <rPh sb="0" eb="3">
      <t>ヒャクマンエン</t>
    </rPh>
    <rPh sb="4" eb="5">
      <t>ニン</t>
    </rPh>
    <phoneticPr fontId="1"/>
  </si>
  <si>
    <t>※ 付加価値率 = 粗付加価値 ÷ 売上高</t>
    <rPh sb="2" eb="7">
      <t>フカカチリツ</t>
    </rPh>
    <rPh sb="10" eb="15">
      <t>アラフカカチ</t>
    </rPh>
    <rPh sb="18" eb="21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</si>
</sst>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_ "/>
    <numFmt numFmtId="178" formatCode="#,##0.000;[Red]\-#,##0.000"/>
  </numFmts>
  <fonts count="12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9"/>
      <color theme="4"/>
      <name val="Meiryo UI"/>
      <family val="3"/>
      <charset val="128"/>
      <scheme val="minor"/>
    </font>
    <font>
      <sz val="8"/>
      <color theme="4"/>
      <name val="Meiryo UI"/>
      <family val="3"/>
      <charset val="128"/>
      <scheme val="minor"/>
    </font>
    <font>
      <sz val="8"/>
      <color theme="1"/>
      <name val="Meiryo UI"/>
      <family val="2"/>
      <scheme val="minor"/>
    </font>
    <font>
      <sz val="6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7" fontId="0" fillId="0" borderId="0" xfId="0" applyNumberFormat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Alignment="1">
      <alignment horizontal="right"/>
    </xf>
    <xf numFmtId="40" fontId="0" fillId="0" borderId="11" xfId="1" applyNumberFormat="1" applyFont="1" applyBorder="1" applyAlignment="1"/>
    <xf numFmtId="0" fontId="6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177" fontId="0" fillId="0" borderId="10" xfId="0" applyNumberFormat="1" applyBorder="1" applyAlignment="1">
      <alignment horizontal="center"/>
    </xf>
    <xf numFmtId="38" fontId="9" fillId="3" borderId="5" xfId="1" applyFont="1" applyFill="1" applyBorder="1" applyAlignment="1"/>
    <xf numFmtId="38" fontId="9" fillId="3" borderId="1" xfId="1" applyFont="1" applyFill="1" applyBorder="1" applyAlignment="1"/>
    <xf numFmtId="38" fontId="9" fillId="3" borderId="6" xfId="1" applyFont="1" applyFill="1" applyBorder="1" applyAlignment="1"/>
    <xf numFmtId="38" fontId="8" fillId="3" borderId="5" xfId="1" applyFont="1" applyFill="1" applyBorder="1" applyAlignment="1"/>
    <xf numFmtId="38" fontId="8" fillId="3" borderId="1" xfId="1" applyFont="1" applyFill="1" applyBorder="1" applyAlignment="1"/>
    <xf numFmtId="38" fontId="8" fillId="3" borderId="6" xfId="1" applyFont="1" applyFill="1" applyBorder="1" applyAlignment="1"/>
    <xf numFmtId="0" fontId="11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176" fontId="0" fillId="0" borderId="12" xfId="1" applyNumberFormat="1" applyFont="1" applyBorder="1" applyAlignment="1"/>
    <xf numFmtId="176" fontId="0" fillId="0" borderId="0" xfId="0" applyNumberFormat="1"/>
    <xf numFmtId="177" fontId="4" fillId="3" borderId="2" xfId="0" applyNumberFormat="1" applyFont="1" applyFill="1" applyBorder="1" applyAlignment="1">
      <alignment horizontal="left"/>
    </xf>
    <xf numFmtId="177" fontId="4" fillId="3" borderId="3" xfId="0" applyNumberFormat="1" applyFont="1" applyFill="1" applyBorder="1" applyAlignment="1">
      <alignment horizontal="left"/>
    </xf>
    <xf numFmtId="177" fontId="4" fillId="3" borderId="4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38" fontId="8" fillId="3" borderId="14" xfId="1" applyFont="1" applyFill="1" applyBorder="1" applyAlignment="1"/>
    <xf numFmtId="38" fontId="8" fillId="3" borderId="15" xfId="1" applyFont="1" applyFill="1" applyBorder="1" applyAlignment="1"/>
    <xf numFmtId="38" fontId="8" fillId="3" borderId="15" xfId="1" applyFont="1" applyFill="1" applyBorder="1" applyAlignment="1">
      <alignment wrapText="1"/>
    </xf>
    <xf numFmtId="38" fontId="8" fillId="3" borderId="16" xfId="1" applyFont="1" applyFill="1" applyBorder="1" applyAlignment="1"/>
    <xf numFmtId="38" fontId="8" fillId="3" borderId="7" xfId="1" applyFont="1" applyFill="1" applyBorder="1" applyAlignment="1"/>
    <xf numFmtId="38" fontId="8" fillId="3" borderId="8" xfId="1" applyFont="1" applyFill="1" applyBorder="1" applyAlignment="1"/>
    <xf numFmtId="38" fontId="8" fillId="3" borderId="8" xfId="1" applyFont="1" applyFill="1" applyBorder="1" applyAlignment="1">
      <alignment wrapText="1"/>
    </xf>
    <xf numFmtId="38" fontId="8" fillId="3" borderId="9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一人当たり売上高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6666666666"/>
          <c:w val="0.86722880116959067"/>
          <c:h val="0.6567487064586926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/>
      </c:barChart>
      <c:lineChart>
        <c:grouping val="standard"/>
        <c:varyColors val="0"/>
        <c:ser>
          <c:idx val="15"/>
          <c:order val="1"/>
          <c:tx>
            <c:strRef>
              <c:f>一人当たり売上高!$C$36:$D$36</c:f>
              <c:strCache>
                <c:ptCount val="2"/>
                <c:pt idx="0">
                  <c:v>一人当たり売上高</c:v>
                </c:pt>
                <c:pt idx="1">
                  <c:v>百万円/人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一人当たり売上高!$E$32:$J$32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一人当たり売上高!$E$36:$J$36</c:f>
              <c:numCache>
                <c:formatCode>#,##0.00_);[Red]\(#,##0.00\)</c:formatCode>
                <c:ptCount val="6"/>
                <c:pt idx="0">
                  <c:v>31.031022585202368</c:v>
                </c:pt>
                <c:pt idx="1">
                  <c:v>31.670530585467194</c:v>
                </c:pt>
                <c:pt idx="2">
                  <c:v>31.274535790127114</c:v>
                </c:pt>
                <c:pt idx="3">
                  <c:v>31.378269256091759</c:v>
                </c:pt>
                <c:pt idx="4">
                  <c:v>32.340719523256432</c:v>
                </c:pt>
                <c:pt idx="5">
                  <c:v>31.596778708506921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2-40F4-820E-E2FE625C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2"/>
          <c:order val="0"/>
          <c:tx>
            <c:strRef>
              <c:f>一人当たり売上高!$C$35:$D$35</c:f>
              <c:strCache>
                <c:ptCount val="2"/>
                <c:pt idx="0">
                  <c:v>付加価値率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一人当たり売上高!$E$32:$J$32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一人当たり売上高!$E$35:$J$35</c:f>
              <c:numCache>
                <c:formatCode>#,##0.0;[Red]\-#,##0.0</c:formatCode>
                <c:ptCount val="6"/>
                <c:pt idx="0">
                  <c:v>23.351385935413401</c:v>
                </c:pt>
                <c:pt idx="1">
                  <c:v>23.214402708562016</c:v>
                </c:pt>
                <c:pt idx="2">
                  <c:v>24.044544147488072</c:v>
                </c:pt>
                <c:pt idx="3">
                  <c:v>24.189627189530537</c:v>
                </c:pt>
                <c:pt idx="4">
                  <c:v>23.937756280376369</c:v>
                </c:pt>
                <c:pt idx="5">
                  <c:v>24.303134745302675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2-40F4-820E-E2FE625C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02656"/>
        <c:axId val="128682414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33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（百万円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1286824144"/>
        <c:scaling>
          <c:orientation val="minMax"/>
          <c:max val="25"/>
          <c:min val="2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3256374269005848"/>
              <c:y val="2.394472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6502656"/>
        <c:crosses val="max"/>
        <c:crossBetween val="between"/>
        <c:majorUnit val="0.5"/>
      </c:valAx>
      <c:catAx>
        <c:axId val="138650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82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95094035087719309"/>
          <c:h val="0.11516777777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38</xdr:row>
      <xdr:rowOff>52384</xdr:rowOff>
    </xdr:from>
    <xdr:to>
      <xdr:col>10</xdr:col>
      <xdr:colOff>355854</xdr:colOff>
      <xdr:row>55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0ACD23-4440-4756-AF9E-4E2A180B4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7B8B-4306-46FE-9DCD-071694BFAD3F}">
  <dimension ref="A1:M57"/>
  <sheetViews>
    <sheetView showGridLines="0" tabSelected="1" workbookViewId="0">
      <selection activeCell="E10" sqref="E10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1</v>
      </c>
    </row>
    <row r="2" spans="1:11" s="1" customFormat="1" ht="15" x14ac:dyDescent="0.45">
      <c r="A2" s="1" t="s">
        <v>38</v>
      </c>
    </row>
    <row r="3" spans="1:11" s="1" customFormat="1" ht="15" x14ac:dyDescent="0.45">
      <c r="A3" s="1" t="s">
        <v>11</v>
      </c>
    </row>
    <row r="4" spans="1:11" s="1" customFormat="1" ht="15" x14ac:dyDescent="0.45">
      <c r="A4" s="1" t="s">
        <v>2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3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4</v>
      </c>
      <c r="D9" t="s">
        <v>5</v>
      </c>
      <c r="E9" s="31" t="s">
        <v>14</v>
      </c>
      <c r="F9" s="32" t="s">
        <v>15</v>
      </c>
      <c r="G9" s="32" t="s">
        <v>16</v>
      </c>
      <c r="H9" s="32" t="s">
        <v>17</v>
      </c>
      <c r="I9" s="32" t="s">
        <v>18</v>
      </c>
      <c r="J9" s="33" t="s">
        <v>6</v>
      </c>
    </row>
    <row r="10" spans="1:11" ht="16.149999999999999" customHeight="1" x14ac:dyDescent="0.45">
      <c r="C10" t="s">
        <v>12</v>
      </c>
      <c r="D10" t="s">
        <v>13</v>
      </c>
      <c r="E10" s="24">
        <v>2741281</v>
      </c>
      <c r="F10" s="25">
        <v>2749619</v>
      </c>
      <c r="G10" s="25">
        <v>2765968</v>
      </c>
      <c r="H10" s="25">
        <v>2775984</v>
      </c>
      <c r="I10" s="25">
        <v>2793807</v>
      </c>
      <c r="J10" s="26">
        <v>2815711</v>
      </c>
    </row>
    <row r="11" spans="1:11" ht="16.149999999999999" customHeight="1" x14ac:dyDescent="0.45">
      <c r="C11" s="15" t="s">
        <v>36</v>
      </c>
      <c r="D11" t="s">
        <v>35</v>
      </c>
      <c r="E11" s="24">
        <v>5379646</v>
      </c>
      <c r="F11" s="25">
        <v>5337123</v>
      </c>
      <c r="G11" s="25">
        <v>5243223</v>
      </c>
      <c r="H11" s="25">
        <v>5279005</v>
      </c>
      <c r="I11" s="25">
        <v>5541458</v>
      </c>
      <c r="J11" s="26">
        <v>5516321</v>
      </c>
    </row>
    <row r="12" spans="1:11" ht="16.149999999999999" customHeight="1" x14ac:dyDescent="0.45">
      <c r="C12" s="34" t="s">
        <v>37</v>
      </c>
      <c r="D12" t="s">
        <v>35</v>
      </c>
      <c r="E12" s="24">
        <v>40031592</v>
      </c>
      <c r="F12" s="25">
        <v>40378641</v>
      </c>
      <c r="G12" s="25">
        <v>40529931</v>
      </c>
      <c r="H12" s="25">
        <v>41114768</v>
      </c>
      <c r="I12" s="25">
        <v>42204629</v>
      </c>
      <c r="J12" s="26">
        <v>43071272</v>
      </c>
    </row>
    <row r="13" spans="1:11" ht="16.149999999999999" customHeight="1" x14ac:dyDescent="0.45">
      <c r="C13" t="s">
        <v>0</v>
      </c>
      <c r="D13" t="s">
        <v>2</v>
      </c>
      <c r="E13" s="21">
        <v>1409157152</v>
      </c>
      <c r="F13" s="22">
        <v>1447842502</v>
      </c>
      <c r="G13" s="22">
        <v>1431534143</v>
      </c>
      <c r="H13" s="22">
        <v>1455756301</v>
      </c>
      <c r="I13" s="22">
        <v>1544142808</v>
      </c>
      <c r="J13" s="23">
        <v>1535211424</v>
      </c>
    </row>
    <row r="14" spans="1:11" ht="16.149999999999999" customHeight="1" x14ac:dyDescent="0.45">
      <c r="C14" t="s">
        <v>31</v>
      </c>
      <c r="D14" t="s">
        <v>2</v>
      </c>
      <c r="E14" s="24">
        <v>35488129</v>
      </c>
      <c r="F14" s="25">
        <v>37639216</v>
      </c>
      <c r="G14" s="25">
        <v>39754371</v>
      </c>
      <c r="H14" s="25">
        <v>38034739</v>
      </c>
      <c r="I14" s="25">
        <v>38173115</v>
      </c>
      <c r="J14" s="26">
        <v>38049350</v>
      </c>
    </row>
    <row r="15" spans="1:11" ht="16.149999999999999" customHeight="1" x14ac:dyDescent="0.45">
      <c r="C15" t="s">
        <v>30</v>
      </c>
      <c r="D15" t="s">
        <v>2</v>
      </c>
      <c r="E15" s="24">
        <v>25361073</v>
      </c>
      <c r="F15" s="25">
        <v>24947948</v>
      </c>
      <c r="G15" s="25">
        <v>24543501</v>
      </c>
      <c r="H15" s="25">
        <v>25225773</v>
      </c>
      <c r="I15" s="25">
        <v>25841966</v>
      </c>
      <c r="J15" s="26">
        <v>25832612</v>
      </c>
    </row>
    <row r="16" spans="1:11" ht="16.149999999999999" customHeight="1" x14ac:dyDescent="0.45">
      <c r="C16" t="s">
        <v>29</v>
      </c>
      <c r="D16" t="s">
        <v>2</v>
      </c>
      <c r="E16" s="24">
        <v>580932</v>
      </c>
      <c r="F16" s="25">
        <v>568331</v>
      </c>
      <c r="G16" s="25">
        <v>672263</v>
      </c>
      <c r="H16" s="25">
        <v>707727</v>
      </c>
      <c r="I16" s="25">
        <v>840456</v>
      </c>
      <c r="J16" s="26">
        <v>799774</v>
      </c>
    </row>
    <row r="17" spans="2:11" ht="16.149999999999999" customHeight="1" x14ac:dyDescent="0.45">
      <c r="C17" t="s">
        <v>28</v>
      </c>
      <c r="D17" t="s">
        <v>2</v>
      </c>
      <c r="E17" s="24">
        <v>124461834</v>
      </c>
      <c r="F17" s="25">
        <v>127123629</v>
      </c>
      <c r="G17" s="25">
        <v>128751643</v>
      </c>
      <c r="H17" s="25">
        <v>130690544</v>
      </c>
      <c r="I17" s="25">
        <v>132168552</v>
      </c>
      <c r="J17" s="26">
        <v>133664651</v>
      </c>
    </row>
    <row r="18" spans="2:11" ht="16.149999999999999" customHeight="1" x14ac:dyDescent="0.45">
      <c r="C18" t="s">
        <v>27</v>
      </c>
      <c r="D18" t="s">
        <v>2</v>
      </c>
      <c r="E18" s="24">
        <v>20123772</v>
      </c>
      <c r="F18" s="25">
        <v>21126132</v>
      </c>
      <c r="G18" s="25">
        <v>21816969</v>
      </c>
      <c r="H18" s="25">
        <v>22002062</v>
      </c>
      <c r="I18" s="25">
        <v>23765358</v>
      </c>
      <c r="J18" s="26">
        <v>24221843</v>
      </c>
    </row>
    <row r="19" spans="2:11" ht="16.149999999999999" customHeight="1" x14ac:dyDescent="0.45">
      <c r="C19" s="14" t="s">
        <v>26</v>
      </c>
      <c r="D19" t="s">
        <v>2</v>
      </c>
      <c r="E19" s="24">
        <v>21507156</v>
      </c>
      <c r="F19" s="25">
        <v>22130421</v>
      </c>
      <c r="G19" s="25">
        <v>22438409</v>
      </c>
      <c r="H19" s="25">
        <v>23253012</v>
      </c>
      <c r="I19" s="25">
        <v>23864194</v>
      </c>
      <c r="J19" s="26">
        <v>24089955</v>
      </c>
    </row>
    <row r="20" spans="2:11" ht="16.149999999999999" customHeight="1" x14ac:dyDescent="0.45">
      <c r="C20" s="15" t="s">
        <v>24</v>
      </c>
      <c r="D20" t="s">
        <v>2</v>
      </c>
      <c r="E20" s="24">
        <v>26686148</v>
      </c>
      <c r="F20" s="25">
        <v>26095188</v>
      </c>
      <c r="G20" s="25">
        <v>28385241</v>
      </c>
      <c r="H20" s="25">
        <v>27176801</v>
      </c>
      <c r="I20" s="25">
        <v>27619472</v>
      </c>
      <c r="J20" s="26">
        <v>27314298</v>
      </c>
    </row>
    <row r="21" spans="2:11" ht="16.149999999999999" customHeight="1" x14ac:dyDescent="0.45">
      <c r="C21" t="s">
        <v>25</v>
      </c>
      <c r="D21" t="s">
        <v>2</v>
      </c>
      <c r="E21" s="36">
        <v>9369277</v>
      </c>
      <c r="F21" s="37">
        <v>6749216</v>
      </c>
      <c r="G21" s="38">
        <v>6695201</v>
      </c>
      <c r="H21" s="37">
        <v>6246360</v>
      </c>
      <c r="I21" s="38">
        <v>6199409</v>
      </c>
      <c r="J21" s="39">
        <v>6496637</v>
      </c>
    </row>
    <row r="22" spans="2:11" ht="16.149999999999999" customHeight="1" x14ac:dyDescent="0.45">
      <c r="C22" t="s">
        <v>23</v>
      </c>
      <c r="D22" t="s">
        <v>2</v>
      </c>
      <c r="E22" s="24">
        <v>8942852</v>
      </c>
      <c r="F22" s="25">
        <v>9407186</v>
      </c>
      <c r="G22" s="25">
        <v>10581069</v>
      </c>
      <c r="H22" s="25">
        <v>11013129</v>
      </c>
      <c r="I22" s="25">
        <v>10169004</v>
      </c>
      <c r="J22" s="26">
        <v>10829538</v>
      </c>
    </row>
    <row r="23" spans="2:11" ht="16.149999999999999" customHeight="1" x14ac:dyDescent="0.45">
      <c r="C23" s="27" t="s">
        <v>22</v>
      </c>
      <c r="D23" t="s">
        <v>2</v>
      </c>
      <c r="E23" s="24">
        <v>17894651</v>
      </c>
      <c r="F23" s="25">
        <v>17608148</v>
      </c>
      <c r="G23" s="25">
        <v>17786923</v>
      </c>
      <c r="H23" s="25">
        <v>18110384</v>
      </c>
      <c r="I23" s="25">
        <v>19990321</v>
      </c>
      <c r="J23" s="26">
        <v>19678647</v>
      </c>
    </row>
    <row r="24" spans="2:11" ht="16.149999999999999" customHeight="1" x14ac:dyDescent="0.45">
      <c r="C24" s="19" t="s">
        <v>19</v>
      </c>
      <c r="D24" t="s">
        <v>2</v>
      </c>
      <c r="E24" s="24">
        <v>1053875</v>
      </c>
      <c r="F24" s="25">
        <v>1402438</v>
      </c>
      <c r="G24" s="25">
        <v>948746</v>
      </c>
      <c r="H24" s="25">
        <v>-64967</v>
      </c>
      <c r="I24" s="25">
        <v>-469367</v>
      </c>
      <c r="J24" s="26">
        <v>97176</v>
      </c>
    </row>
    <row r="25" spans="2:11" ht="16.149999999999999" customHeight="1" x14ac:dyDescent="0.45">
      <c r="C25" t="s">
        <v>21</v>
      </c>
      <c r="D25" t="s">
        <v>2</v>
      </c>
      <c r="E25" s="36">
        <v>14400234</v>
      </c>
      <c r="F25" s="37">
        <v>16883323</v>
      </c>
      <c r="G25" s="38">
        <v>22210557</v>
      </c>
      <c r="H25" s="37">
        <v>20080182</v>
      </c>
      <c r="I25" s="38">
        <v>23318173</v>
      </c>
      <c r="J25" s="39">
        <v>26206833</v>
      </c>
    </row>
    <row r="26" spans="2:11" ht="16.149999999999999" customHeight="1" thickBot="1" x14ac:dyDescent="0.5">
      <c r="C26" t="s">
        <v>20</v>
      </c>
      <c r="D26" t="s">
        <v>2</v>
      </c>
      <c r="E26" s="40">
        <v>23187792</v>
      </c>
      <c r="F26" s="41">
        <v>24426813</v>
      </c>
      <c r="G26" s="42">
        <v>19620966</v>
      </c>
      <c r="H26" s="41">
        <v>29666276</v>
      </c>
      <c r="I26" s="42">
        <v>38152489</v>
      </c>
      <c r="J26" s="43">
        <v>35823187</v>
      </c>
    </row>
    <row r="27" spans="2:11" ht="16.149999999999999" customHeight="1" thickBot="1" x14ac:dyDescent="0.5">
      <c r="E27" s="9"/>
      <c r="F27" s="9"/>
      <c r="G27" s="16"/>
      <c r="H27" s="17"/>
      <c r="I27" s="18"/>
      <c r="J27" s="9"/>
    </row>
    <row r="28" spans="2:11" ht="16.149999999999999" customHeight="1" thickBot="1" x14ac:dyDescent="0.5">
      <c r="D28" s="11" t="s">
        <v>9</v>
      </c>
      <c r="E28" s="10">
        <v>100</v>
      </c>
      <c r="F28" s="9"/>
      <c r="G28" s="16"/>
      <c r="H28" s="17"/>
      <c r="I28" s="18"/>
      <c r="J28" s="9"/>
    </row>
    <row r="29" spans="2:11" ht="16.149999999999999" customHeight="1" x14ac:dyDescent="0.45">
      <c r="E29" s="9"/>
      <c r="F29" s="9"/>
      <c r="G29" s="16"/>
      <c r="H29" s="17"/>
      <c r="I29" s="18"/>
      <c r="J29" s="9"/>
    </row>
    <row r="30" spans="2:11" ht="16.149999999999999" customHeight="1" x14ac:dyDescent="0.45">
      <c r="B30" s="2">
        <f>MAX($B$7:B29)+1</f>
        <v>2</v>
      </c>
      <c r="C30" s="2" t="s">
        <v>7</v>
      </c>
      <c r="D30" s="1"/>
      <c r="E30" s="1"/>
      <c r="F30" s="8"/>
      <c r="G30" s="8"/>
      <c r="H30" s="8"/>
      <c r="I30" s="8"/>
      <c r="J30" s="8"/>
      <c r="K30" s="1"/>
    </row>
    <row r="31" spans="2:11" ht="16.149999999999999" customHeight="1" x14ac:dyDescent="0.45">
      <c r="F31" s="7"/>
      <c r="G31" s="7"/>
      <c r="H31" s="7"/>
      <c r="I31" s="7"/>
      <c r="J31" s="7"/>
    </row>
    <row r="32" spans="2:11" ht="16.149999999999999" customHeight="1" x14ac:dyDescent="0.45">
      <c r="C32" s="3"/>
      <c r="D32" s="5" t="s">
        <v>32</v>
      </c>
      <c r="E32" s="20" t="str">
        <f t="shared" ref="E32:J32" si="0">E9</f>
        <v>FY13</v>
      </c>
      <c r="F32" s="20" t="str">
        <f t="shared" si="0"/>
        <v>FY14</v>
      </c>
      <c r="G32" s="20" t="str">
        <f t="shared" si="0"/>
        <v>FY15</v>
      </c>
      <c r="H32" s="20" t="str">
        <f t="shared" si="0"/>
        <v>FY16</v>
      </c>
      <c r="I32" s="20" t="str">
        <f t="shared" si="0"/>
        <v>FY17</v>
      </c>
      <c r="J32" s="20" t="str">
        <f t="shared" si="0"/>
        <v>FY18</v>
      </c>
      <c r="K32" s="6"/>
    </row>
    <row r="33" spans="2:11" ht="16.149999999999999" customHeight="1" x14ac:dyDescent="0.45">
      <c r="C33" s="4" t="s">
        <v>0</v>
      </c>
      <c r="D33" s="4" t="s">
        <v>2</v>
      </c>
      <c r="E33" s="29">
        <f t="shared" ref="E33:J33" si="1">E13/E10</f>
        <v>514.05060334930999</v>
      </c>
      <c r="F33" s="29">
        <f t="shared" si="1"/>
        <v>526.56113519727637</v>
      </c>
      <c r="G33" s="29">
        <f t="shared" si="1"/>
        <v>517.55267703747836</v>
      </c>
      <c r="H33" s="29">
        <f t="shared" si="1"/>
        <v>524.41091195050114</v>
      </c>
      <c r="I33" s="29">
        <f t="shared" si="1"/>
        <v>552.70203274599851</v>
      </c>
      <c r="J33" s="29">
        <f t="shared" si="1"/>
        <v>545.23046718928185</v>
      </c>
      <c r="K33" s="6"/>
    </row>
    <row r="34" spans="2:11" ht="16.149999999999999" customHeight="1" x14ac:dyDescent="0.45">
      <c r="C34" s="28" t="s">
        <v>33</v>
      </c>
      <c r="D34" s="4" t="s">
        <v>2</v>
      </c>
      <c r="E34" s="29">
        <f t="shared" ref="E34:J34" si="2">(E14+E15+E16+E17+E18+E19+E21+E20+E22+E23+E24+E25+E26)/E10</f>
        <v>120.03794029141851</v>
      </c>
      <c r="F34" s="29">
        <f t="shared" si="2"/>
        <v>122.23802243147142</v>
      </c>
      <c r="G34" s="29">
        <f t="shared" si="2"/>
        <v>124.44318191678283</v>
      </c>
      <c r="H34" s="29">
        <f t="shared" si="2"/>
        <v>126.85304454204346</v>
      </c>
      <c r="I34" s="29">
        <f t="shared" si="2"/>
        <v>132.30446555542312</v>
      </c>
      <c r="J34" s="29">
        <f t="shared" si="2"/>
        <v>132.50809511345446</v>
      </c>
      <c r="K34" s="6"/>
    </row>
    <row r="35" spans="2:11" ht="16.149999999999999" customHeight="1" x14ac:dyDescent="0.45">
      <c r="C35" s="4" t="s">
        <v>34</v>
      </c>
      <c r="D35" s="4" t="s">
        <v>10</v>
      </c>
      <c r="E35" s="29">
        <f t="shared" ref="E35:J35" si="3">E34/E33*$E$28</f>
        <v>23.351385935413401</v>
      </c>
      <c r="F35" s="29">
        <f t="shared" si="3"/>
        <v>23.214402708562016</v>
      </c>
      <c r="G35" s="29">
        <f t="shared" si="3"/>
        <v>24.044544147488072</v>
      </c>
      <c r="H35" s="29">
        <f t="shared" si="3"/>
        <v>24.189627189530537</v>
      </c>
      <c r="I35" s="29">
        <f t="shared" si="3"/>
        <v>23.937756280376369</v>
      </c>
      <c r="J35" s="29">
        <f t="shared" si="3"/>
        <v>24.303134745302675</v>
      </c>
      <c r="K35" s="6"/>
    </row>
    <row r="36" spans="2:11" ht="16.149999999999999" customHeight="1" x14ac:dyDescent="0.45">
      <c r="C36" s="13" t="s">
        <v>38</v>
      </c>
      <c r="D36" s="35" t="s">
        <v>39</v>
      </c>
      <c r="E36" s="12">
        <f t="shared" ref="E36:J36" si="4">E13/(E11+E12)</f>
        <v>31.031022585202368</v>
      </c>
      <c r="F36" s="12">
        <f t="shared" si="4"/>
        <v>31.670530585467194</v>
      </c>
      <c r="G36" s="12">
        <f t="shared" si="4"/>
        <v>31.274535790127114</v>
      </c>
      <c r="H36" s="12">
        <f t="shared" si="4"/>
        <v>31.378269256091759</v>
      </c>
      <c r="I36" s="12">
        <f t="shared" si="4"/>
        <v>32.340719523256432</v>
      </c>
      <c r="J36" s="12">
        <f t="shared" si="4"/>
        <v>31.596778708506921</v>
      </c>
      <c r="K36" s="6"/>
    </row>
    <row r="37" spans="2:11" ht="16.149999999999999" customHeight="1" x14ac:dyDescent="0.45">
      <c r="E37" s="30"/>
      <c r="F37" s="30"/>
      <c r="G37" s="30"/>
      <c r="H37" s="30"/>
      <c r="I37" s="30"/>
      <c r="J37" s="30"/>
    </row>
    <row r="38" spans="2:11" ht="16.149999999999999" customHeight="1" x14ac:dyDescent="0.45">
      <c r="B38" s="2">
        <f>MAX($B$7:B37)+1</f>
        <v>3</v>
      </c>
      <c r="C38" s="2" t="s">
        <v>8</v>
      </c>
      <c r="D38" s="1"/>
      <c r="E38" s="1"/>
      <c r="F38" s="1"/>
      <c r="G38" s="1"/>
      <c r="H38" s="1"/>
      <c r="I38" s="1"/>
      <c r="J38" s="1"/>
      <c r="K38" s="1"/>
    </row>
    <row r="39" spans="2:11" ht="16.149999999999999" customHeight="1" x14ac:dyDescent="0.45"/>
    <row r="40" spans="2:11" ht="16.149999999999999" customHeight="1" x14ac:dyDescent="0.45"/>
    <row r="41" spans="2:11" ht="16.149999999999999" customHeight="1" x14ac:dyDescent="0.45"/>
    <row r="42" spans="2:11" ht="16.149999999999999" customHeight="1" x14ac:dyDescent="0.45"/>
    <row r="43" spans="2:11" ht="16.149999999999999" customHeight="1" x14ac:dyDescent="0.45"/>
    <row r="44" spans="2:11" ht="16.149999999999999" customHeight="1" x14ac:dyDescent="0.45"/>
    <row r="45" spans="2:11" ht="16.149999999999999" customHeight="1" x14ac:dyDescent="0.45"/>
    <row r="46" spans="2:11" ht="16.149999999999999" customHeight="1" x14ac:dyDescent="0.45"/>
    <row r="47" spans="2:11" ht="16.149999999999999" customHeight="1" x14ac:dyDescent="0.45"/>
    <row r="48" spans="2:11" ht="16.149999999999999" customHeight="1" x14ac:dyDescent="0.45"/>
    <row r="49" spans="3:3" ht="16.149999999999999" customHeight="1" x14ac:dyDescent="0.45"/>
    <row r="50" spans="3:3" ht="16.149999999999999" customHeight="1" x14ac:dyDescent="0.45"/>
    <row r="51" spans="3:3" ht="16.149999999999999" customHeight="1" x14ac:dyDescent="0.45"/>
    <row r="52" spans="3:3" ht="16.149999999999999" customHeight="1" x14ac:dyDescent="0.45"/>
    <row r="53" spans="3:3" ht="16.149999999999999" customHeight="1" x14ac:dyDescent="0.45"/>
    <row r="54" spans="3:3" ht="16.149999999999999" customHeight="1" x14ac:dyDescent="0.45"/>
    <row r="55" spans="3:3" ht="16.149999999999999" customHeight="1" x14ac:dyDescent="0.45"/>
    <row r="56" spans="3:3" ht="16.149999999999999" customHeight="1" x14ac:dyDescent="0.45"/>
    <row r="57" spans="3:3" ht="16.149999999999999" customHeight="1" x14ac:dyDescent="0.45">
      <c r="C57" t="s">
        <v>40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846EBB4-7B94-40C0-8A15-A4E99201B4D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一人当たり売上高!E36:J36</xm:f>
              <xm:sqref>K36</xm:sqref>
            </x14:sparkline>
          </x14:sparklines>
        </x14:sparklineGroup>
        <x14:sparklineGroup displayEmptyCellsAs="gap" high="1" low="1" xr2:uid="{E06B08F9-40D3-4F4D-8170-61A60E9EBA6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一人当たり売上高!E35:J35</xm:f>
              <xm:sqref>K35</xm:sqref>
            </x14:sparkline>
          </x14:sparklines>
        </x14:sparklineGroup>
        <x14:sparklineGroup displayEmptyCellsAs="gap" high="1" low="1" xr2:uid="{BFA617D3-19D0-42F5-807A-9F316C870FE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一人当たり売上高!E33:J33</xm:f>
              <xm:sqref>K33</xm:sqref>
            </x14:sparkline>
          </x14:sparklines>
        </x14:sparklineGroup>
        <x14:sparklineGroup displayEmptyCellsAs="gap" high="1" low="1" xr2:uid="{02077835-E677-4F7F-A0E0-15ECEA825E7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一人当たり売上高!E34:J34</xm:f>
              <xm:sqref>K34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一人当たり売上高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2021-02-05T01:43:06Z</dcterms:created>
  <dcterms:modified xsi:type="dcterms:W3CDTF">2023-09-18T21:59:35Z</dcterms:modified>
  <cp:category/>
  <cp:contentStatus/>
</cp:coreProperties>
</file>