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4" documentId="8_{E5769574-6ABF-4E74-BEA5-00AB67009B71}" xr6:coauthVersionLast="47" xr6:coauthVersionMax="47" xr10:uidLastSave="{DA2A7760-C147-45EF-8825-551F65C2EE2A}"/>
  <bookViews>
    <workbookView xWindow="-98" yWindow="-98" windowWidth="20715" windowHeight="13155" xr2:uid="{68E2C076-72C9-4123-A12C-10F250F0AE54}"/>
  </bookViews>
  <sheets>
    <sheet name="現預金回転率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9" l="1"/>
  <c r="H22" i="29"/>
  <c r="D20" i="29"/>
  <c r="C20" i="29"/>
  <c r="H20" i="29"/>
  <c r="G20" i="29"/>
  <c r="F20" i="29"/>
  <c r="E20" i="29"/>
  <c r="D19" i="29"/>
  <c r="C19" i="29"/>
  <c r="C18" i="29"/>
  <c r="H19" i="29"/>
  <c r="G19" i="29"/>
  <c r="F19" i="29"/>
  <c r="G22" i="29" s="1"/>
  <c r="E19" i="29"/>
  <c r="E22" i="29" s="1"/>
  <c r="H18" i="29"/>
  <c r="H21" i="29" s="1"/>
  <c r="G18" i="29"/>
  <c r="F18" i="29"/>
  <c r="E18" i="29"/>
  <c r="D18" i="29"/>
  <c r="D21" i="29" s="1"/>
  <c r="H17" i="29"/>
  <c r="G17" i="29"/>
  <c r="F17" i="29"/>
  <c r="E17" i="29"/>
  <c r="D17" i="29"/>
  <c r="C17" i="29"/>
  <c r="F21" i="29" l="1"/>
  <c r="E21" i="29"/>
  <c r="G21" i="29"/>
  <c r="F22" i="29"/>
</calcChain>
</file>

<file path=xl/sharedStrings.xml><?xml version="1.0" encoding="utf-8"?>
<sst xmlns="http://schemas.openxmlformats.org/spreadsheetml/2006/main" count="33" uniqueCount="28">
  <si>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</si>
  <si>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</si>
  <si>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</si>
  <si>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</si>
  <si>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</si>
  <si>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</si>
  <si>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</si>
  <si>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</si>
  <si>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</si>
  <si>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</si>
  <si>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</si>
  <si>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</si>
  <si>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サンプル_トヨタ自動車</t>
    <rPh sb="8" eb="11">
      <t>ジドウシャ</t>
    </rPh>
    <phoneticPr fontId="7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</si>
  <si>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</si>
  <si>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</si>
  <si>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総資産</t>
    <rPh sb="0" eb="3">
      <t>ソウシサン</t>
    </rPh>
    <phoneticPr fontId="12"/>
  </si>
  <si>
    <t>●財務データ</t>
    <rPh sb="1" eb="3">
      <t>ザイム</t>
    </rPh>
    <phoneticPr fontId="6"/>
  </si>
  <si>
    <t>FY19</t>
    <phoneticPr fontId="6"/>
  </si>
  <si>
    <t>営業収益</t>
    <rPh sb="0" eb="2">
      <t>エイギョウ</t>
    </rPh>
    <rPh sb="2" eb="4">
      <t>シュウエキ</t>
    </rPh>
    <phoneticPr fontId="6"/>
  </si>
  <si>
    <t>経営分析</t>
    <rPh sb="0" eb="4">
      <t>ケイエイブンセキ</t>
    </rPh>
    <phoneticPr fontId="7"/>
  </si>
  <si>
    <t>回転</t>
    <rPh sb="0" eb="2">
      <t>カイテン</t>
    </rPh>
    <phoneticPr fontId="6"/>
  </si>
  <si>
    <t>現預金回転率</t>
    <rPh sb="0" eb="3">
      <t>ゲンヨキン</t>
    </rPh>
    <phoneticPr fontId="6"/>
  </si>
  <si>
    <t>現預金回転率の計算</t>
    <rPh sb="0" eb="3">
      <t>ゲンヨキン</t>
    </rPh>
    <rPh sb="3" eb="5">
      <t>カイテン</t>
    </rPh>
    <rPh sb="5" eb="6">
      <t>リツ</t>
    </rPh>
    <rPh sb="7" eb="9">
      <t>ケイサン</t>
    </rPh>
    <phoneticPr fontId="6"/>
  </si>
  <si>
    <t>現預金回転率の推移</t>
    <rPh sb="7" eb="9">
      <t>スイイ</t>
    </rPh>
    <phoneticPr fontId="6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</si>
  <si>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6"/>
  </si>
  <si>
    <t>現預金</t>
    <rPh sb="0" eb="3">
      <t>ゲンヨキン</t>
    </rPh>
    <phoneticPr fontId="12"/>
  </si>
  <si>
    <t>現預金回転率</t>
    <rPh sb="0" eb="3">
      <t>ゲンヨキン</t>
    </rPh>
    <rPh sb="3" eb="6">
      <t>カイテンリツ</t>
    </rPh>
    <phoneticPr fontId="6"/>
  </si>
  <si>
    <t>現預金比率</t>
    <rPh sb="0" eb="3">
      <t>ゲンヨキン</t>
    </rPh>
    <rPh sb="3" eb="5">
      <t>ヒリツ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</si>
</sst>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13" fillId="5" borderId="5" xfId="11" applyFont="1" applyFill="1" applyBorder="1" applyAlignment="1">
      <alignment vertical="center" wrapText="1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13" fillId="5" borderId="5" xfId="11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0" fontId="13" fillId="0" borderId="0" xfId="11" applyFont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現預金回転率の推移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482309941520458E-2"/>
          <c:y val="0.15331722222222222"/>
          <c:w val="0.87350760233918123"/>
          <c:h val="0.6673319444444444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046224"/>
        <c:axId val="1277719440"/>
        <c:extLst/>
      </c:barChart>
      <c:lineChart>
        <c:grouping val="standard"/>
        <c:varyColors val="0"/>
        <c:ser>
          <c:idx val="3"/>
          <c:order val="0"/>
          <c:tx>
            <c:strRef>
              <c:f>現預金回転率!$A$21:$B$21</c:f>
              <c:strCache>
                <c:ptCount val="2"/>
                <c:pt idx="0">
                  <c:v>現預金回転率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現預金回転率!$C$17:$H$17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現預金回転率!$C$21:$H$21</c:f>
              <c:numCache>
                <c:formatCode>#,##0.00_);[Red]\(#,##0.00\)</c:formatCode>
                <c:ptCount val="6"/>
                <c:pt idx="1">
                  <c:v>9.1220172467882392</c:v>
                </c:pt>
                <c:pt idx="2">
                  <c:v>7.7846859322776512</c:v>
                </c:pt>
                <c:pt idx="3">
                  <c:v>5.9166617659351948</c:v>
                </c:pt>
                <c:pt idx="4">
                  <c:v>5.5962322747525706</c:v>
                </c:pt>
                <c:pt idx="5">
                  <c:v>5.451592851125417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D-48DA-9049-3D3A45CB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46224"/>
        <c:axId val="1277719440"/>
      </c:lineChart>
      <c:lineChart>
        <c:grouping val="standard"/>
        <c:varyColors val="0"/>
        <c:ser>
          <c:idx val="4"/>
          <c:order val="1"/>
          <c:tx>
            <c:strRef>
              <c:f>現預金回転率!$A$22:$B$22</c:f>
              <c:strCache>
                <c:ptCount val="2"/>
                <c:pt idx="0">
                  <c:v>現預金比率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現預金回転率!$C$17:$H$17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現預金回転率!$C$22:$H$22</c:f>
              <c:numCache>
                <c:formatCode>#,##0.0;[Red]\-#,##0.0</c:formatCode>
                <c:ptCount val="6"/>
                <c:pt idx="1">
                  <c:v>6.4814515787822131</c:v>
                </c:pt>
                <c:pt idx="2">
                  <c:v>7.2450229872138161</c:v>
                </c:pt>
                <c:pt idx="3">
                  <c:v>7.9140969830196193</c:v>
                </c:pt>
                <c:pt idx="4">
                  <c:v>8.6294743453416292</c:v>
                </c:pt>
                <c:pt idx="5">
                  <c:v>9.5995730067826184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D-48DA-9049-3D3A45CB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28016"/>
        <c:axId val="443904080"/>
      </c:lineChart>
      <c:catAx>
        <c:axId val="12620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7719440"/>
        <c:crosses val="autoZero"/>
        <c:auto val="1"/>
        <c:lblAlgn val="ctr"/>
        <c:lblOffset val="100"/>
        <c:noMultiLvlLbl val="0"/>
      </c:catAx>
      <c:valAx>
        <c:axId val="12777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6.80419444444444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2046224"/>
        <c:crosses val="autoZero"/>
        <c:crossBetween val="between"/>
      </c:valAx>
      <c:valAx>
        <c:axId val="44390408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419866959064328"/>
              <c:y val="6.45141666666666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45728016"/>
        <c:crosses val="max"/>
        <c:crossBetween val="between"/>
      </c:valAx>
      <c:catAx>
        <c:axId val="44572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90408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100013</xdr:rowOff>
    </xdr:from>
    <xdr:to>
      <xdr:col>8</xdr:col>
      <xdr:colOff>377287</xdr:colOff>
      <xdr:row>43</xdr:row>
      <xdr:rowOff>80513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F4F8A5-6C90-484A-8001-340FB3B19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5E7F-7B3A-4071-9753-2D3CF9A9F375}">
  <dimension ref="A1:J49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12" customWidth="1"/>
    <col min="10" max="10" width="9.625" style="12" customWidth="1"/>
    <col min="11" max="16384" width="10" style="12" hidden="1"/>
  </cols>
  <sheetData>
    <row r="1" spans="1:10" x14ac:dyDescent="0.45">
      <c r="A1" s="6" t="s">
        <v>19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4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x14ac:dyDescent="0.45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4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x14ac:dyDescent="0.7"/>
    <row r="6" spans="1:10" x14ac:dyDescent="0.45">
      <c r="A6" s="13" t="s">
        <v>1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7"/>
    <row r="8" spans="1:10" ht="15.4" thickBot="1" x14ac:dyDescent="0.75">
      <c r="A8" s="14" t="s">
        <v>16</v>
      </c>
      <c r="B8" s="14"/>
    </row>
    <row r="9" spans="1:10" x14ac:dyDescent="0.7">
      <c r="A9" s="12" t="s">
        <v>5</v>
      </c>
      <c r="B9" s="12" t="s">
        <v>2</v>
      </c>
      <c r="C9" s="15" t="s">
        <v>6</v>
      </c>
      <c r="D9" s="16" t="s">
        <v>7</v>
      </c>
      <c r="E9" s="16" t="s">
        <v>17</v>
      </c>
      <c r="F9" s="16" t="s">
        <v>8</v>
      </c>
      <c r="G9" s="16" t="s">
        <v>9</v>
      </c>
      <c r="H9" s="17" t="s">
        <v>10</v>
      </c>
    </row>
    <row r="10" spans="1:10" x14ac:dyDescent="0.7">
      <c r="A10" s="8" t="s">
        <v>18</v>
      </c>
      <c r="B10" s="2" t="s">
        <v>4</v>
      </c>
      <c r="C10" s="5">
        <v>29379510</v>
      </c>
      <c r="D10" s="3">
        <v>30225681</v>
      </c>
      <c r="E10" s="39">
        <v>29866547</v>
      </c>
      <c r="F10" s="39">
        <v>27214594</v>
      </c>
      <c r="G10" s="3">
        <v>31379507</v>
      </c>
      <c r="H10" s="4">
        <v>37154298</v>
      </c>
    </row>
    <row r="11" spans="1:10" ht="24" x14ac:dyDescent="0.7">
      <c r="A11" s="9" t="s">
        <v>24</v>
      </c>
      <c r="B11" s="2" t="s">
        <v>4</v>
      </c>
      <c r="C11" s="5">
        <v>3052269</v>
      </c>
      <c r="D11" s="3">
        <v>3574704</v>
      </c>
      <c r="E11" s="39">
        <v>4098450</v>
      </c>
      <c r="F11" s="39">
        <v>5100857</v>
      </c>
      <c r="G11" s="3">
        <v>6113655</v>
      </c>
      <c r="H11" s="4">
        <v>7516966</v>
      </c>
    </row>
    <row r="12" spans="1:10" ht="15.4" thickBot="1" x14ac:dyDescent="0.75">
      <c r="A12" s="31" t="s">
        <v>15</v>
      </c>
      <c r="B12" s="18" t="s">
        <v>4</v>
      </c>
      <c r="C12" s="19">
        <v>50308249</v>
      </c>
      <c r="D12" s="20">
        <v>51936949</v>
      </c>
      <c r="E12" s="21">
        <v>53972363</v>
      </c>
      <c r="F12" s="21">
        <v>62267140</v>
      </c>
      <c r="G12" s="20">
        <v>67688771</v>
      </c>
      <c r="H12" s="22">
        <v>74303180</v>
      </c>
    </row>
    <row r="13" spans="1:10" x14ac:dyDescent="0.7">
      <c r="C13" s="1" t="s">
        <v>13</v>
      </c>
    </row>
    <row r="14" spans="1:10" x14ac:dyDescent="0.7"/>
    <row r="15" spans="1:10" x14ac:dyDescent="0.7">
      <c r="A15" s="23" t="s">
        <v>22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7">
      <c r="C16" s="14"/>
      <c r="D16" s="14"/>
      <c r="E16" s="14"/>
      <c r="F16" s="14"/>
      <c r="G16" s="14"/>
      <c r="H16" s="14"/>
    </row>
    <row r="17" spans="1:10" x14ac:dyDescent="0.7">
      <c r="A17" s="14"/>
      <c r="B17" s="14"/>
      <c r="C17" s="24" t="str">
        <f>C9</f>
        <v>FY17</v>
      </c>
      <c r="D17" s="24" t="str">
        <f>D9</f>
        <v>FY18</v>
      </c>
      <c r="E17" s="24" t="str">
        <f>E9</f>
        <v>FY19</v>
      </c>
      <c r="F17" s="24" t="str">
        <f>F9</f>
        <v>FY20</v>
      </c>
      <c r="G17" s="24" t="str">
        <f>G9</f>
        <v>FY21</v>
      </c>
      <c r="H17" s="24" t="str">
        <f>H9</f>
        <v>FY22</v>
      </c>
    </row>
    <row r="18" spans="1:10" x14ac:dyDescent="0.7">
      <c r="A18" s="37" t="s">
        <v>3</v>
      </c>
      <c r="B18" s="25" t="s">
        <v>11</v>
      </c>
      <c r="C18" s="34">
        <f>C10/100</f>
        <v>293795.09999999998</v>
      </c>
      <c r="D18" s="34">
        <f>D10/100</f>
        <v>302256.81</v>
      </c>
      <c r="E18" s="34">
        <f>E10/100</f>
        <v>298665.46999999997</v>
      </c>
      <c r="F18" s="34">
        <f>F10/100</f>
        <v>272145.94</v>
      </c>
      <c r="G18" s="34">
        <f>G10/100</f>
        <v>313795.07</v>
      </c>
      <c r="H18" s="34">
        <f>H10/100</f>
        <v>371542.98</v>
      </c>
    </row>
    <row r="19" spans="1:10" x14ac:dyDescent="0.7">
      <c r="A19" s="38" t="s">
        <v>25</v>
      </c>
      <c r="B19" s="33" t="s">
        <v>11</v>
      </c>
      <c r="C19" s="35">
        <f>C11/100</f>
        <v>30522.69</v>
      </c>
      <c r="D19" s="35">
        <f>D11/100</f>
        <v>35747.040000000001</v>
      </c>
      <c r="E19" s="35">
        <f>E11/100</f>
        <v>40984.5</v>
      </c>
      <c r="F19" s="35">
        <f>F11/100</f>
        <v>51008.57</v>
      </c>
      <c r="G19" s="35">
        <f>G11/100</f>
        <v>61136.55</v>
      </c>
      <c r="H19" s="35">
        <f>H11/100</f>
        <v>75169.66</v>
      </c>
    </row>
    <row r="20" spans="1:10" x14ac:dyDescent="0.7">
      <c r="A20" s="38" t="s">
        <v>15</v>
      </c>
      <c r="B20" s="33" t="s">
        <v>11</v>
      </c>
      <c r="C20" s="35">
        <f>C12/100</f>
        <v>503082.49</v>
      </c>
      <c r="D20" s="35">
        <f>D12/100</f>
        <v>519369.49</v>
      </c>
      <c r="E20" s="35">
        <f>E12/100</f>
        <v>539723.63</v>
      </c>
      <c r="F20" s="35">
        <f>F12/100</f>
        <v>622671.4</v>
      </c>
      <c r="G20" s="35">
        <f>G12/100</f>
        <v>676887.71</v>
      </c>
      <c r="H20" s="35">
        <f>H12/100</f>
        <v>743031.8</v>
      </c>
    </row>
    <row r="21" spans="1:10" x14ac:dyDescent="0.7">
      <c r="A21" s="32" t="s">
        <v>26</v>
      </c>
      <c r="B21" s="33" t="s">
        <v>20</v>
      </c>
      <c r="C21" s="7"/>
      <c r="D21" s="36">
        <f>D18/AVERAGE(C19:D19)</f>
        <v>9.1220172467882392</v>
      </c>
      <c r="E21" s="36">
        <f t="shared" ref="E21:H21" si="0">E18/AVERAGE(D19:E19)</f>
        <v>7.7846859322776512</v>
      </c>
      <c r="F21" s="36">
        <f t="shared" si="0"/>
        <v>5.9166617659351948</v>
      </c>
      <c r="G21" s="36">
        <f t="shared" si="0"/>
        <v>5.5962322747525706</v>
      </c>
      <c r="H21" s="36">
        <f t="shared" si="0"/>
        <v>5.451592851125417</v>
      </c>
    </row>
    <row r="22" spans="1:10" s="40" customFormat="1" ht="14.25" x14ac:dyDescent="0.7">
      <c r="A22" s="26" t="s">
        <v>27</v>
      </c>
      <c r="B22" s="30" t="s">
        <v>14</v>
      </c>
      <c r="C22" s="29"/>
      <c r="D22" s="29">
        <f>AVERAGE(C19:D19)/AVERAGE(C20:D20)*100</f>
        <v>6.4814515787822131</v>
      </c>
      <c r="E22" s="29">
        <f t="shared" ref="E22:H22" si="1">AVERAGE(D19:E19)/AVERAGE(D20:E20)*100</f>
        <v>7.2450229872138161</v>
      </c>
      <c r="F22" s="29">
        <f t="shared" si="1"/>
        <v>7.9140969830196193</v>
      </c>
      <c r="G22" s="29">
        <f t="shared" si="1"/>
        <v>8.6294743453416292</v>
      </c>
      <c r="H22" s="29">
        <f t="shared" si="1"/>
        <v>9.5995730067826184</v>
      </c>
    </row>
    <row r="23" spans="1:10" x14ac:dyDescent="0.7">
      <c r="A23" s="27"/>
      <c r="B23" s="28"/>
      <c r="C23" s="28"/>
      <c r="D23" s="28"/>
      <c r="E23" s="28"/>
      <c r="F23" s="28"/>
      <c r="G23" s="28"/>
      <c r="H23" s="28"/>
    </row>
    <row r="24" spans="1:10" x14ac:dyDescent="0.7">
      <c r="A24" s="23" t="s">
        <v>23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7"/>
    <row r="26" spans="1:10" x14ac:dyDescent="0.7"/>
    <row r="27" spans="1:10" x14ac:dyDescent="0.7"/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s="12" customFormat="1" x14ac:dyDescent="0.7"/>
    <row r="34" s="12" customFormat="1" x14ac:dyDescent="0.7"/>
    <row r="35" s="12" customFormat="1" x14ac:dyDescent="0.7"/>
    <row r="36" s="12" customFormat="1" x14ac:dyDescent="0.7"/>
    <row r="37" s="12" customFormat="1" x14ac:dyDescent="0.7"/>
    <row r="38" s="12" customFormat="1" x14ac:dyDescent="0.7"/>
    <row r="39" s="12" customFormat="1" x14ac:dyDescent="0.7"/>
    <row r="40" s="12" customFormat="1" x14ac:dyDescent="0.7"/>
    <row r="41" s="12" customFormat="1" x14ac:dyDescent="0.7"/>
    <row r="42" s="12" customFormat="1" x14ac:dyDescent="0.7"/>
    <row r="43" s="12" customFormat="1" x14ac:dyDescent="0.7"/>
    <row r="44" s="12" customFormat="1" x14ac:dyDescent="0.7"/>
    <row r="45" s="12" customFormat="1" ht="15" customHeight="1" x14ac:dyDescent="0.7"/>
    <row r="46" s="12" customFormat="1" ht="15" hidden="1" customHeight="1" x14ac:dyDescent="0.7"/>
    <row r="47" s="12" customFormat="1" ht="15" hidden="1" customHeight="1" x14ac:dyDescent="0.7"/>
    <row r="48" s="12" customFormat="1" ht="15" hidden="1" customHeight="1" x14ac:dyDescent="0.7"/>
    <row r="49" s="12" customFormat="1" ht="15" hidden="1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702DD57-71EC-45E3-9CAD-75EA91A35BE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現預金回転率!C12:H12</xm:f>
              <xm:sqref>I12</xm:sqref>
            </x14:sparkline>
          </x14:sparklines>
        </x14:sparklineGroup>
        <x14:sparklineGroup displayEmptyCellsAs="gap" high="1" low="1" xr2:uid="{C667A479-C78D-40C0-860C-41382888B16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現預金回転率!C11:H11</xm:f>
              <xm:sqref>I11</xm:sqref>
            </x14:sparkline>
          </x14:sparklines>
        </x14:sparklineGroup>
        <x14:sparklineGroup displayEmptyCellsAs="gap" high="1" low="1" xr2:uid="{0DE80EA4-559E-4B16-8006-17313D456EB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現預金回転率!C10:H10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現預金回転率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2023-10-04T03:19:08Z</dcterms:modified>
</cp:coreProperties>
</file>