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3" documentId="8_{3C8BCB67-4C37-491C-9F1E-BEB26B099E18}" xr6:coauthVersionLast="47" xr6:coauthVersionMax="47" xr10:uidLastSave="{05C20787-18D5-4102-B817-7055FEA1FF0E}"/>
  <bookViews>
    <workbookView xWindow="-98" yWindow="-98" windowWidth="20715" windowHeight="13155" xr2:uid="{68E2C076-72C9-4123-A12C-10F250F0AE54}"/>
  </bookViews>
  <sheets>
    <sheet name="自己資本回転率" sheetId="3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31" l="1"/>
  <c r="D21" i="31"/>
  <c r="E21" i="31"/>
  <c r="F21" i="31"/>
  <c r="G21" i="31"/>
  <c r="G24" i="31" s="1"/>
  <c r="H21" i="31"/>
  <c r="C21" i="31"/>
  <c r="C20" i="31"/>
  <c r="C19" i="31"/>
  <c r="H20" i="31"/>
  <c r="G20" i="31"/>
  <c r="F20" i="31"/>
  <c r="F24" i="31" s="1"/>
  <c r="E20" i="31"/>
  <c r="D20" i="31"/>
  <c r="H19" i="31"/>
  <c r="H22" i="31" s="1"/>
  <c r="G19" i="31"/>
  <c r="G23" i="31" s="1"/>
  <c r="F19" i="31"/>
  <c r="F22" i="31" s="1"/>
  <c r="E19" i="31"/>
  <c r="E22" i="31" s="1"/>
  <c r="D19" i="31"/>
  <c r="H18" i="31"/>
  <c r="G18" i="31"/>
  <c r="F18" i="31"/>
  <c r="E18" i="31"/>
  <c r="D18" i="31"/>
  <c r="C18" i="31"/>
  <c r="D24" i="31" l="1"/>
  <c r="E24" i="31"/>
  <c r="D22" i="31"/>
  <c r="C23" i="31"/>
  <c r="H24" i="31"/>
  <c r="E23" i="31"/>
  <c r="D23" i="31"/>
  <c r="F23" i="31"/>
  <c r="G22" i="31"/>
</calcChain>
</file>

<file path=xl/sharedStrings.xml><?xml version="1.0" encoding="utf-8"?>
<sst xmlns="http://schemas.openxmlformats.org/spreadsheetml/2006/main" count="37" uniqueCount="30">
  <si>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</si>
  <si>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</si>
  <si>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</si>
  <si>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売上高</t>
    <rPh sb="0" eb="3">
      <t>ウリアゲダカ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</si>
  <si>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</si>
  <si>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</si>
  <si>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</si>
  <si>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</si>
  <si>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</si>
  <si>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</si>
  <si>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</si>
  <si>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億円</t>
    <rPh sb="0" eb="2">
      <t>オクエン</t>
    </rPh>
    <phoneticPr fontId="6"/>
  </si>
  <si>
    <t>※FY17=2017年度＝2018年3月期</t>
    <rPh sb="17" eb="18">
      <t>ネン</t>
    </rPh>
    <rPh sb="19" eb="21">
      <t>ガツキ</t>
    </rPh>
    <phoneticPr fontId="6"/>
  </si>
  <si>
    <t>%</t>
    <phoneticPr fontId="6"/>
  </si>
  <si>
    <t>サンプル_ダイキン工業</t>
    <rPh sb="9" eb="11">
      <t>コウギョウ</t>
    </rPh>
    <phoneticPr fontId="7"/>
  </si>
  <si>
    <t>●財務データ</t>
    <rPh sb="1" eb="3">
      <t>ザイム</t>
    </rPh>
    <phoneticPr fontId="6"/>
  </si>
  <si>
    <t>FY19</t>
    <phoneticPr fontId="6"/>
  </si>
  <si>
    <t>経営分析</t>
    <rPh sb="0" eb="4">
      <t>ケイエイブンセキ</t>
    </rPh>
    <phoneticPr fontId="7"/>
  </si>
  <si>
    <t>自己資本</t>
    <rPh sb="0" eb="4">
      <t>ジコシホン</t>
    </rPh>
    <phoneticPr fontId="12"/>
  </si>
  <si>
    <t>回転</t>
    <rPh sb="0" eb="2">
      <t>カイテン</t>
    </rPh>
    <phoneticPr fontId="6"/>
  </si>
  <si>
    <t>自己資本回転率</t>
    <rPh sb="0" eb="4">
      <t>ジコシホン</t>
    </rPh>
    <rPh sb="4" eb="6">
      <t>カイテン</t>
    </rPh>
    <rPh sb="6" eb="7">
      <t>リツ</t>
    </rPh>
    <phoneticPr fontId="6"/>
  </si>
  <si>
    <t>株主資本</t>
    <rPh sb="0" eb="4">
      <t>カブヌシシホン</t>
    </rPh>
    <phoneticPr fontId="6"/>
  </si>
  <si>
    <t>その他の包括利益累計額</t>
    <phoneticPr fontId="6"/>
  </si>
  <si>
    <t>自己資本回転率の計算</t>
    <rPh sb="0" eb="2">
      <t>ジコ</t>
    </rPh>
    <rPh sb="2" eb="4">
      <t>シホン</t>
    </rPh>
    <rPh sb="4" eb="6">
      <t>カイテン</t>
    </rPh>
    <rPh sb="6" eb="7">
      <t>リツ</t>
    </rPh>
    <rPh sb="8" eb="10">
      <t>ケイサン</t>
    </rPh>
    <phoneticPr fontId="6"/>
  </si>
  <si>
    <t>自己資本回転率の推移</t>
    <rPh sb="8" eb="10">
      <t>スイイ</t>
    </rPh>
    <phoneticPr fontId="6"/>
  </si>
  <si>
    <t>当期純利益</t>
    <rPh sb="0" eb="5">
      <t>トウキジュンリエキ</t>
    </rPh>
    <phoneticPr fontId="12"/>
  </si>
  <si>
    <t>自己資本回転率</t>
    <rPh sb="0" eb="7">
      <t>ジコシホンカイテンリツ</t>
    </rPh>
    <phoneticPr fontId="12"/>
  </si>
  <si>
    <t>売上高当期純利益率</t>
    <rPh sb="0" eb="9">
      <t>ウリアゲダカトウキジュンリエキリツ</t>
    </rPh>
    <phoneticPr fontId="6"/>
  </si>
  <si>
    <t>ROE</t>
    <phoneticPr fontId="6"/>
  </si>
  <si>
    <t>親会社株主に帰属する
当期純利益</t>
    <rPh sb="0" eb="3">
      <t>オヤガイシャ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</si>
</sst>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;[Red]\-#,##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38" fontId="14" fillId="3" borderId="10" xfId="1" applyFont="1" applyFill="1" applyBorder="1">
      <alignment vertical="center"/>
    </xf>
    <xf numFmtId="38" fontId="14" fillId="3" borderId="2" xfId="1" applyFont="1" applyFill="1" applyBorder="1">
      <alignment vertical="center"/>
    </xf>
    <xf numFmtId="38" fontId="14" fillId="3" borderId="6" xfId="1" applyFont="1" applyFill="1" applyBorder="1">
      <alignment vertical="center"/>
    </xf>
    <xf numFmtId="0" fontId="8" fillId="2" borderId="0" xfId="6" applyFont="1" applyFill="1" applyAlignment="1"/>
    <xf numFmtId="178" fontId="13" fillId="0" borderId="1" xfId="1" applyNumberFormat="1" applyFont="1" applyBorder="1">
      <alignment vertical="center"/>
    </xf>
    <xf numFmtId="38" fontId="15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5" fillId="3" borderId="10" xfId="1" applyFont="1" applyFill="1" applyBorder="1" applyAlignment="1">
      <alignment vertical="center" wrapText="1"/>
    </xf>
    <xf numFmtId="38" fontId="15" fillId="3" borderId="2" xfId="1" applyFont="1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5" xfId="11" applyFont="1" applyFill="1" applyBorder="1">
      <alignment vertical="center"/>
    </xf>
    <xf numFmtId="0" fontId="16" fillId="0" borderId="0" xfId="11" applyFont="1">
      <alignment vertical="center"/>
    </xf>
    <xf numFmtId="40" fontId="13" fillId="0" borderId="0" xfId="12" applyNumberFormat="1" applyFont="1" applyBorder="1">
      <alignment vertical="center"/>
    </xf>
    <xf numFmtId="178" fontId="13" fillId="0" borderId="5" xfId="1" applyNumberFormat="1" applyFont="1" applyBorder="1">
      <alignment vertical="center"/>
    </xf>
    <xf numFmtId="0" fontId="16" fillId="5" borderId="5" xfId="11" applyFont="1" applyFill="1" applyBorder="1" applyAlignment="1">
      <alignment vertical="center" wrapText="1"/>
    </xf>
    <xf numFmtId="0" fontId="16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3" fillId="0" borderId="14" xfId="1" applyFont="1" applyBorder="1">
      <alignment vertical="center"/>
    </xf>
    <xf numFmtId="38" fontId="13" fillId="0" borderId="1" xfId="1" applyFont="1" applyBorder="1">
      <alignment vertical="center"/>
    </xf>
    <xf numFmtId="40" fontId="13" fillId="0" borderId="1" xfId="1" applyNumberFormat="1" applyFont="1" applyBorder="1">
      <alignment vertical="center"/>
    </xf>
    <xf numFmtId="0" fontId="8" fillId="5" borderId="14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  <xf numFmtId="38" fontId="14" fillId="3" borderId="10" xfId="1" applyFont="1" applyFill="1" applyBorder="1" applyAlignment="1">
      <alignment vertical="center" wrapText="1"/>
    </xf>
    <xf numFmtId="3" fontId="8" fillId="0" borderId="0" xfId="11" applyNumberFormat="1" applyFont="1">
      <alignment vertical="center"/>
    </xf>
    <xf numFmtId="38" fontId="14" fillId="3" borderId="11" xfId="1" applyFont="1" applyFill="1" applyBorder="1">
      <alignment vertical="center"/>
    </xf>
    <xf numFmtId="38" fontId="14" fillId="3" borderId="12" xfId="1" applyFont="1" applyFill="1" applyBorder="1">
      <alignment vertical="center"/>
    </xf>
    <xf numFmtId="38" fontId="14" fillId="3" borderId="12" xfId="1" applyFont="1" applyFill="1" applyBorder="1" applyAlignment="1">
      <alignment vertical="center" wrapText="1"/>
    </xf>
    <xf numFmtId="38" fontId="14" fillId="3" borderId="13" xfId="1" applyFont="1" applyFill="1" applyBorder="1">
      <alignment vertical="center"/>
    </xf>
    <xf numFmtId="0" fontId="16" fillId="0" borderId="5" xfId="0" applyFont="1" applyBorder="1" applyAlignment="1">
      <alignment vertical="center" wrapText="1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自己資本回転率</a:t>
            </a:r>
            <a:r>
              <a:rPr lang="ja-JP" b="1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7060233918128648E-2"/>
          <c:y val="0.15331722222222222"/>
          <c:w val="0.85567997076023394"/>
          <c:h val="0.66733194444444444"/>
        </c:manualLayout>
      </c:layout>
      <c:lineChart>
        <c:grouping val="standard"/>
        <c:varyColors val="0"/>
        <c:ser>
          <c:idx val="3"/>
          <c:order val="0"/>
          <c:tx>
            <c:strRef>
              <c:f>自己資本回転率!$A$22:$B$22</c:f>
              <c:strCache>
                <c:ptCount val="2"/>
                <c:pt idx="0">
                  <c:v>自己資本回転率</c:v>
                </c:pt>
                <c:pt idx="1">
                  <c:v>回転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自己資本回転率!$C$18:$H$18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自己資本回転率!$C$22:$H$22</c:f>
              <c:numCache>
                <c:formatCode>#,##0.00_);[Red]\(#,##0.00\)</c:formatCode>
                <c:ptCount val="6"/>
                <c:pt idx="1">
                  <c:v>1.8293041502956913</c:v>
                </c:pt>
                <c:pt idx="2">
                  <c:v>1.7890342509981441</c:v>
                </c:pt>
                <c:pt idx="3">
                  <c:v>1.6082963115857778</c:v>
                </c:pt>
                <c:pt idx="4">
                  <c:v>1.7109260835243545</c:v>
                </c:pt>
                <c:pt idx="5">
                  <c:v>1.8942959330408169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AA7E-4A02-83CE-D73F52B28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24575"/>
        <c:axId val="1980376095"/>
        <c:extLst/>
      </c:lineChart>
      <c:lineChart>
        <c:grouping val="standard"/>
        <c:varyColors val="0"/>
        <c:ser>
          <c:idx val="5"/>
          <c:order val="1"/>
          <c:tx>
            <c:strRef>
              <c:f>自己資本回転率!$A$23:$B$23</c:f>
              <c:strCache>
                <c:ptCount val="2"/>
                <c:pt idx="0">
                  <c:v>売上高当期純利益率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自己資本回転率!$C$18:$H$18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自己資本回転率!$C$23:$H$23</c:f>
              <c:numCache>
                <c:formatCode>#,##0.0;[Red]\-#,##0.0</c:formatCode>
                <c:ptCount val="6"/>
                <c:pt idx="0">
                  <c:v>8.2534838642078796</c:v>
                </c:pt>
                <c:pt idx="1">
                  <c:v>7.6194959592666018</c:v>
                </c:pt>
                <c:pt idx="2">
                  <c:v>6.6945326147264739</c:v>
                </c:pt>
                <c:pt idx="3">
                  <c:v>6.2665387549300426</c:v>
                </c:pt>
                <c:pt idx="4">
                  <c:v>7.0023022695269956</c:v>
                </c:pt>
                <c:pt idx="5">
                  <c:v>6.4736644616782595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7E-4A02-83CE-D73F52B28506}"/>
            </c:ext>
          </c:extLst>
        </c:ser>
        <c:ser>
          <c:idx val="4"/>
          <c:order val="2"/>
          <c:tx>
            <c:strRef>
              <c:f>自己資本回転率!$A$24:$B$24</c:f>
              <c:strCache>
                <c:ptCount val="2"/>
                <c:pt idx="0">
                  <c:v>ROE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自己資本回転率!$C$18:$H$18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自己資本回転率!$C$24:$H$24</c:f>
              <c:numCache>
                <c:formatCode>#,##0.0;[Red]\-#,##0.0</c:formatCode>
                <c:ptCount val="6"/>
                <c:pt idx="1">
                  <c:v>13.938375581447646</c:v>
                </c:pt>
                <c:pt idx="2">
                  <c:v>11.976748142169825</c:v>
                </c:pt>
                <c:pt idx="3">
                  <c:v>10.078451165963321</c:v>
                </c:pt>
                <c:pt idx="4">
                  <c:v>11.980421597655521</c:v>
                </c:pt>
                <c:pt idx="5">
                  <c:v>12.263036261627997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7E-4A02-83CE-D73F52B28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28048"/>
        <c:axId val="177349760"/>
      </c:lineChart>
      <c:catAx>
        <c:axId val="206762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980376095"/>
        <c:crosses val="autoZero"/>
        <c:auto val="1"/>
        <c:lblAlgn val="ctr"/>
        <c:lblOffset val="100"/>
        <c:noMultiLvlLbl val="0"/>
      </c:catAx>
      <c:valAx>
        <c:axId val="198037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7.4269005847953217E-3"/>
              <c:y val="5.4398055555555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 ;[Red]\-#,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67624575"/>
        <c:crosses val="autoZero"/>
        <c:crossBetween val="between"/>
      </c:valAx>
      <c:valAx>
        <c:axId val="177349760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1096491228073"/>
              <c:y val="5.792583333333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9028048"/>
        <c:crosses val="max"/>
        <c:crossBetween val="between"/>
      </c:valAx>
      <c:catAx>
        <c:axId val="179028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34976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26</xdr:row>
      <xdr:rowOff>100012</xdr:rowOff>
    </xdr:from>
    <xdr:to>
      <xdr:col>8</xdr:col>
      <xdr:colOff>348712</xdr:colOff>
      <xdr:row>45</xdr:row>
      <xdr:rowOff>80512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0C179C7-4DE7-453F-ADD6-9E29162A1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19CE0-FA2F-4E79-B8D4-30277A7403A4}">
  <dimension ref="A1:J61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10.75" style="17" customWidth="1"/>
    <col min="10" max="10" width="9.625" style="17" customWidth="1"/>
    <col min="11" max="16384" width="10" style="17" hidden="1"/>
  </cols>
  <sheetData>
    <row r="1" spans="1:10" x14ac:dyDescent="0.45">
      <c r="A1" s="7" t="s">
        <v>17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45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4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4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7"/>
    <row r="6" spans="1:10" x14ac:dyDescent="0.45">
      <c r="A6" s="18" t="s">
        <v>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7">
      <c r="C7" s="39"/>
      <c r="E7" s="39"/>
    </row>
    <row r="8" spans="1:10" ht="15.4" thickBot="1" x14ac:dyDescent="0.75">
      <c r="A8" s="19" t="s">
        <v>15</v>
      </c>
      <c r="B8" s="19"/>
    </row>
    <row r="9" spans="1:10" x14ac:dyDescent="0.7">
      <c r="A9" s="17" t="s">
        <v>5</v>
      </c>
      <c r="B9" s="17" t="s">
        <v>2</v>
      </c>
      <c r="C9" s="20" t="s">
        <v>6</v>
      </c>
      <c r="D9" s="21" t="s">
        <v>7</v>
      </c>
      <c r="E9" s="21" t="s">
        <v>16</v>
      </c>
      <c r="F9" s="21" t="s">
        <v>8</v>
      </c>
      <c r="G9" s="21" t="s">
        <v>9</v>
      </c>
      <c r="H9" s="22" t="s">
        <v>10</v>
      </c>
    </row>
    <row r="10" spans="1:10" x14ac:dyDescent="0.7">
      <c r="A10" s="13" t="s">
        <v>3</v>
      </c>
      <c r="B10" s="2" t="s">
        <v>4</v>
      </c>
      <c r="C10" s="9">
        <v>2290560</v>
      </c>
      <c r="D10" s="10">
        <v>2481109</v>
      </c>
      <c r="E10" s="11">
        <v>2550305</v>
      </c>
      <c r="F10" s="11">
        <v>2493386</v>
      </c>
      <c r="G10" s="11">
        <v>3109106</v>
      </c>
      <c r="H10" s="12">
        <v>3981578</v>
      </c>
    </row>
    <row r="11" spans="1:10" ht="36" x14ac:dyDescent="0.7">
      <c r="A11" s="14" t="s">
        <v>29</v>
      </c>
      <c r="B11" s="2" t="s">
        <v>4</v>
      </c>
      <c r="C11" s="6">
        <v>189051</v>
      </c>
      <c r="D11" s="4">
        <v>189048</v>
      </c>
      <c r="E11" s="4">
        <v>170731</v>
      </c>
      <c r="F11" s="38">
        <v>156249</v>
      </c>
      <c r="G11" s="38">
        <v>217709</v>
      </c>
      <c r="H11" s="5">
        <v>257754</v>
      </c>
    </row>
    <row r="12" spans="1:10" x14ac:dyDescent="0.7">
      <c r="A12" s="13" t="s">
        <v>21</v>
      </c>
      <c r="B12" s="2" t="s">
        <v>4</v>
      </c>
      <c r="C12" s="6">
        <v>1154073</v>
      </c>
      <c r="D12" s="4">
        <v>1299193</v>
      </c>
      <c r="E12" s="4">
        <v>1420739</v>
      </c>
      <c r="F12" s="38">
        <v>1530740</v>
      </c>
      <c r="G12" s="38">
        <v>1696167</v>
      </c>
      <c r="H12" s="5">
        <v>1874999</v>
      </c>
    </row>
    <row r="13" spans="1:10" ht="24.4" thickBot="1" x14ac:dyDescent="0.75">
      <c r="A13" s="44" t="s">
        <v>22</v>
      </c>
      <c r="B13" s="3" t="s">
        <v>4</v>
      </c>
      <c r="C13" s="40">
        <v>142479</v>
      </c>
      <c r="D13" s="41">
        <v>116881</v>
      </c>
      <c r="E13" s="41">
        <v>14228</v>
      </c>
      <c r="F13" s="42">
        <v>134948</v>
      </c>
      <c r="G13" s="42">
        <v>272558</v>
      </c>
      <c r="H13" s="43">
        <v>360031</v>
      </c>
    </row>
    <row r="14" spans="1:10" x14ac:dyDescent="0.7">
      <c r="C14" s="1" t="s">
        <v>12</v>
      </c>
    </row>
    <row r="15" spans="1:10" x14ac:dyDescent="0.7"/>
    <row r="16" spans="1:10" x14ac:dyDescent="0.7">
      <c r="A16" s="23" t="s">
        <v>23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7">
      <c r="C17" s="19"/>
      <c r="D17" s="19"/>
      <c r="E17" s="19"/>
      <c r="F17" s="19"/>
      <c r="G17" s="19"/>
      <c r="H17" s="19"/>
    </row>
    <row r="18" spans="1:10" x14ac:dyDescent="0.7">
      <c r="A18" s="19"/>
      <c r="B18" s="19"/>
      <c r="C18" s="24" t="str">
        <f>C9</f>
        <v>FY17</v>
      </c>
      <c r="D18" s="24" t="str">
        <f>D9</f>
        <v>FY18</v>
      </c>
      <c r="E18" s="24" t="str">
        <f>E9</f>
        <v>FY19</v>
      </c>
      <c r="F18" s="24" t="str">
        <f>F9</f>
        <v>FY20</v>
      </c>
      <c r="G18" s="24" t="str">
        <f>G9</f>
        <v>FY21</v>
      </c>
      <c r="H18" s="24" t="str">
        <f>H9</f>
        <v>FY22</v>
      </c>
    </row>
    <row r="19" spans="1:10" x14ac:dyDescent="0.7">
      <c r="A19" s="36" t="s">
        <v>3</v>
      </c>
      <c r="B19" s="25" t="s">
        <v>11</v>
      </c>
      <c r="C19" s="33">
        <f>C10/100</f>
        <v>22905.599999999999</v>
      </c>
      <c r="D19" s="33">
        <f>D10/100</f>
        <v>24811.09</v>
      </c>
      <c r="E19" s="33">
        <f>E10/100</f>
        <v>25503.05</v>
      </c>
      <c r="F19" s="33">
        <f>F10/100</f>
        <v>24933.86</v>
      </c>
      <c r="G19" s="33">
        <f>G10/100</f>
        <v>31091.06</v>
      </c>
      <c r="H19" s="33">
        <f>H10/100</f>
        <v>39815.78</v>
      </c>
    </row>
    <row r="20" spans="1:10" x14ac:dyDescent="0.7">
      <c r="A20" s="37" t="s">
        <v>25</v>
      </c>
      <c r="B20" s="32" t="s">
        <v>11</v>
      </c>
      <c r="C20" s="34">
        <f>C11/100</f>
        <v>1890.51</v>
      </c>
      <c r="D20" s="34">
        <f>D11/100</f>
        <v>1890.48</v>
      </c>
      <c r="E20" s="34">
        <f>E11/100</f>
        <v>1707.31</v>
      </c>
      <c r="F20" s="34">
        <f>F11/100</f>
        <v>1562.49</v>
      </c>
      <c r="G20" s="34">
        <f>G11/100</f>
        <v>2177.09</v>
      </c>
      <c r="H20" s="34">
        <f>H11/100</f>
        <v>2577.54</v>
      </c>
    </row>
    <row r="21" spans="1:10" x14ac:dyDescent="0.7">
      <c r="A21" s="37" t="s">
        <v>18</v>
      </c>
      <c r="B21" s="32" t="s">
        <v>11</v>
      </c>
      <c r="C21" s="34">
        <f>SUM(C12:C13)/100</f>
        <v>12965.52</v>
      </c>
      <c r="D21" s="34">
        <f t="shared" ref="D21:H21" si="0">SUM(D12:D13)/100</f>
        <v>14160.74</v>
      </c>
      <c r="E21" s="34">
        <f t="shared" si="0"/>
        <v>14349.67</v>
      </c>
      <c r="F21" s="34">
        <f t="shared" si="0"/>
        <v>16656.88</v>
      </c>
      <c r="G21" s="34">
        <f t="shared" si="0"/>
        <v>19687.25</v>
      </c>
      <c r="H21" s="34">
        <f t="shared" si="0"/>
        <v>22350.3</v>
      </c>
    </row>
    <row r="22" spans="1:10" ht="30" x14ac:dyDescent="0.7">
      <c r="A22" s="37" t="s">
        <v>26</v>
      </c>
      <c r="B22" s="32" t="s">
        <v>19</v>
      </c>
      <c r="C22" s="34"/>
      <c r="D22" s="35">
        <f>D19/AVERAGE(C21:D21)</f>
        <v>1.8293041502956913</v>
      </c>
      <c r="E22" s="35">
        <f t="shared" ref="E22:H22" si="1">E19/AVERAGE(D21:E21)</f>
        <v>1.7890342509981441</v>
      </c>
      <c r="F22" s="35">
        <f t="shared" si="1"/>
        <v>1.6082963115857778</v>
      </c>
      <c r="G22" s="35">
        <f t="shared" si="1"/>
        <v>1.7109260835243545</v>
      </c>
      <c r="H22" s="35">
        <f t="shared" si="1"/>
        <v>1.8942959330408169</v>
      </c>
    </row>
    <row r="23" spans="1:10" ht="24" x14ac:dyDescent="0.7">
      <c r="A23" s="31" t="s">
        <v>27</v>
      </c>
      <c r="B23" s="32" t="s">
        <v>13</v>
      </c>
      <c r="C23" s="8">
        <f>C20/C19*100</f>
        <v>8.2534838642078796</v>
      </c>
      <c r="D23" s="8">
        <f t="shared" ref="D23:H23" si="2">D20/D19*100</f>
        <v>7.6194959592666018</v>
      </c>
      <c r="E23" s="8">
        <f t="shared" si="2"/>
        <v>6.6945326147264739</v>
      </c>
      <c r="F23" s="8">
        <f t="shared" si="2"/>
        <v>6.2665387549300426</v>
      </c>
      <c r="G23" s="8">
        <f t="shared" si="2"/>
        <v>7.0023022695269956</v>
      </c>
      <c r="H23" s="8">
        <f t="shared" si="2"/>
        <v>6.4736644616782595</v>
      </c>
    </row>
    <row r="24" spans="1:10" x14ac:dyDescent="0.7">
      <c r="A24" s="30" t="s">
        <v>28</v>
      </c>
      <c r="B24" s="26" t="s">
        <v>13</v>
      </c>
      <c r="C24" s="29"/>
      <c r="D24" s="29">
        <f>D20/AVERAGE(C21:D21)*100</f>
        <v>13.938375581447646</v>
      </c>
      <c r="E24" s="29">
        <f t="shared" ref="E24:H24" si="3">E20/AVERAGE(D21:E21)*100</f>
        <v>11.976748142169825</v>
      </c>
      <c r="F24" s="29">
        <f t="shared" si="3"/>
        <v>10.078451165963321</v>
      </c>
      <c r="G24" s="29">
        <f t="shared" si="3"/>
        <v>11.980421597655521</v>
      </c>
      <c r="H24" s="29">
        <f t="shared" si="3"/>
        <v>12.263036261627997</v>
      </c>
    </row>
    <row r="25" spans="1:10" x14ac:dyDescent="0.7">
      <c r="A25" s="27"/>
      <c r="B25" s="28"/>
      <c r="C25" s="28"/>
      <c r="D25" s="28"/>
      <c r="E25" s="28"/>
      <c r="F25" s="28"/>
      <c r="G25" s="28"/>
      <c r="H25" s="28"/>
    </row>
    <row r="26" spans="1:10" x14ac:dyDescent="0.7">
      <c r="A26" s="23" t="s">
        <v>24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x14ac:dyDescent="0.7"/>
    <row r="28" spans="1:10" x14ac:dyDescent="0.7"/>
    <row r="29" spans="1:10" x14ac:dyDescent="0.7"/>
    <row r="30" spans="1:10" x14ac:dyDescent="0.7"/>
    <row r="31" spans="1:10" x14ac:dyDescent="0.7"/>
    <row r="32" spans="1:10" x14ac:dyDescent="0.7"/>
    <row r="33" s="17" customFormat="1" x14ac:dyDescent="0.7"/>
    <row r="34" s="17" customFormat="1" x14ac:dyDescent="0.7"/>
    <row r="35" s="17" customFormat="1" x14ac:dyDescent="0.7"/>
    <row r="36" s="17" customFormat="1" x14ac:dyDescent="0.7"/>
    <row r="37" s="17" customFormat="1" x14ac:dyDescent="0.7"/>
    <row r="38" s="17" customFormat="1" x14ac:dyDescent="0.7"/>
    <row r="39" s="17" customFormat="1" x14ac:dyDescent="0.7"/>
    <row r="40" s="17" customFormat="1" x14ac:dyDescent="0.7"/>
    <row r="41" s="17" customFormat="1" x14ac:dyDescent="0.7"/>
    <row r="42" s="17" customFormat="1" x14ac:dyDescent="0.7"/>
    <row r="43" s="17" customFormat="1" x14ac:dyDescent="0.7"/>
    <row r="44" s="17" customFormat="1" x14ac:dyDescent="0.7"/>
    <row r="45" s="17" customFormat="1" x14ac:dyDescent="0.7"/>
    <row r="46" s="17" customFormat="1" x14ac:dyDescent="0.7"/>
    <row r="47" s="17" customFormat="1" ht="15" customHeight="1" x14ac:dyDescent="0.7"/>
    <row r="48" s="17" customFormat="1" ht="15" hidden="1" customHeight="1" x14ac:dyDescent="0.7"/>
    <row r="49" s="17" customFormat="1" ht="15" hidden="1" customHeight="1" x14ac:dyDescent="0.7"/>
    <row r="50" s="17" customFormat="1" ht="15" hidden="1" customHeight="1" x14ac:dyDescent="0.7"/>
    <row r="51" s="17" customFormat="1" ht="15" hidden="1" customHeight="1" x14ac:dyDescent="0.7"/>
    <row r="52" s="17" customFormat="1" ht="15" hidden="1" customHeight="1" x14ac:dyDescent="0.7"/>
    <row r="53" s="17" customFormat="1" ht="15" hidden="1" customHeight="1" x14ac:dyDescent="0.7"/>
    <row r="54" s="17" customFormat="1" ht="15" hidden="1" customHeight="1" x14ac:dyDescent="0.7"/>
    <row r="55" s="17" customFormat="1" ht="15" hidden="1" customHeight="1" x14ac:dyDescent="0.7"/>
    <row r="56" s="17" customFormat="1" ht="15" hidden="1" customHeight="1" x14ac:dyDescent="0.7"/>
    <row r="57" s="17" customFormat="1" ht="15" hidden="1" customHeight="1" x14ac:dyDescent="0.7"/>
    <row r="58" s="17" customFormat="1" ht="15" hidden="1" customHeight="1" x14ac:dyDescent="0.7"/>
    <row r="59" s="17" customFormat="1" ht="15" hidden="1" customHeight="1" x14ac:dyDescent="0.7"/>
    <row r="60" s="17" customFormat="1" ht="15" hidden="1" customHeight="1" x14ac:dyDescent="0.7"/>
    <row r="61" s="17" customFormat="1" ht="15" hidden="1" customHeight="1" x14ac:dyDescent="0.7"/>
  </sheetData>
  <phoneticPr fontId="6"/>
  <pageMargins left="0.7" right="0.7" top="0.75" bottom="0.75" header="0.3" footer="0.3"/>
  <pageSetup paperSize="9" orientation="portrait" r:id="rId1"/>
  <ignoredErrors>
    <ignoredError sqref="C21:H21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79B43ADB-081C-4FB4-A191-D41A5F38EFD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自己資本回転率!C11:H11</xm:f>
              <xm:sqref>I11</xm:sqref>
            </x14:sparkline>
          </x14:sparklines>
        </x14:sparklineGroup>
        <x14:sparklineGroup displayEmptyCellsAs="gap" high="1" low="1" xr2:uid="{FA16366A-5232-4195-A134-9BF810811F2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自己資本回転率!C12:H12</xm:f>
              <xm:sqref>I12</xm:sqref>
            </x14:sparkline>
          </x14:sparklines>
        </x14:sparklineGroup>
        <x14:sparklineGroup displayEmptyCellsAs="gap" high="1" low="1" xr2:uid="{87CC262C-0381-4761-B25B-FE5D44E3890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自己資本回転率!C10:H10</xm:f>
              <xm:sqref>I10</xm:sqref>
            </x14:sparkline>
          </x14:sparklines>
        </x14:sparklineGroup>
        <x14:sparklineGroup displayEmptyCellsAs="gap" high="1" low="1" xr2:uid="{D74FB29F-F460-4BC7-9376-454529CC510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自己資本回転率!C13:H13</xm:f>
              <xm:sqref>I13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自己資本回転率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2023-10-06T04:12:25Z</dcterms:modified>
</cp:coreProperties>
</file>