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1" documentId="8_{3A9B2E70-AB60-4C15-AD10-EA5BE3088830}" xr6:coauthVersionLast="47" xr6:coauthVersionMax="47" xr10:uidLastSave="{C6AD8776-329F-4F5E-B108-9CF8F2A9AEAC}"/>
  <bookViews>
    <workbookView xWindow="-98" yWindow="-98" windowWidth="20715" windowHeight="13155" xr2:uid="{68E2C076-72C9-4123-A12C-10F250F0AE54}"/>
  </bookViews>
  <sheets>
    <sheet name="従業員平均年間給与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6" l="1"/>
  <c r="C29" i="36"/>
  <c r="D32" i="36"/>
  <c r="C32" i="36"/>
  <c r="E31" i="36"/>
  <c r="D31" i="36"/>
  <c r="C31" i="36"/>
  <c r="C28" i="36"/>
  <c r="C27" i="36"/>
  <c r="C26" i="36"/>
  <c r="F31" i="36"/>
  <c r="G31" i="36"/>
  <c r="H31" i="36"/>
  <c r="D24" i="36"/>
  <c r="E24" i="36"/>
  <c r="F24" i="36"/>
  <c r="G24" i="36"/>
  <c r="H24" i="36"/>
  <c r="C24" i="36"/>
  <c r="C25" i="36"/>
  <c r="C23" i="36"/>
  <c r="H26" i="36"/>
  <c r="G26" i="36"/>
  <c r="F26" i="36"/>
  <c r="E26" i="36"/>
  <c r="D26" i="36"/>
  <c r="H25" i="36"/>
  <c r="G25" i="36"/>
  <c r="F25" i="36"/>
  <c r="E25" i="36"/>
  <c r="D25" i="36"/>
  <c r="H23" i="36"/>
  <c r="G23" i="36"/>
  <c r="F23" i="36"/>
  <c r="E23" i="36"/>
  <c r="D23" i="36"/>
  <c r="H22" i="36"/>
  <c r="G22" i="36"/>
  <c r="F22" i="36"/>
  <c r="E22" i="36"/>
  <c r="D22" i="36"/>
  <c r="C22" i="36"/>
  <c r="H21" i="36"/>
  <c r="G21" i="36"/>
  <c r="F21" i="36"/>
  <c r="E21" i="36"/>
  <c r="D21" i="36"/>
  <c r="C21" i="36"/>
  <c r="H20" i="36"/>
  <c r="G20" i="36"/>
  <c r="F20" i="36"/>
  <c r="E20" i="36"/>
  <c r="D20" i="36"/>
  <c r="C20" i="36"/>
  <c r="F28" i="36" l="1"/>
  <c r="F30" i="36" s="1"/>
  <c r="G28" i="36"/>
  <c r="G30" i="36" s="1"/>
  <c r="E27" i="36"/>
  <c r="E29" i="36" s="1"/>
  <c r="F32" i="36"/>
  <c r="F27" i="36"/>
  <c r="F29" i="36" s="1"/>
  <c r="G27" i="36"/>
  <c r="G29" i="36" s="1"/>
  <c r="E32" i="36"/>
  <c r="G32" i="36"/>
  <c r="H28" i="36"/>
  <c r="H30" i="36" s="1"/>
  <c r="H27" i="36"/>
  <c r="H29" i="36" s="1"/>
  <c r="D27" i="36"/>
  <c r="D29" i="36" s="1"/>
  <c r="H32" i="36"/>
  <c r="D28" i="36"/>
  <c r="D30" i="36" s="1"/>
  <c r="E28" i="36"/>
  <c r="E30" i="36" s="1"/>
</calcChain>
</file>

<file path=xl/sharedStrings.xml><?xml version="1.0" encoding="utf-8"?>
<sst xmlns="http://schemas.openxmlformats.org/spreadsheetml/2006/main" count="53" uniqueCount="44">
  <si>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</si>
  <si>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</si>
  <si>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</si>
  <si>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</si>
  <si>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</si>
  <si>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</si>
  <si>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</si>
  <si>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</si>
  <si>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</si>
  <si>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</si>
  <si>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</si>
  <si>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経常利益</t>
    <rPh sb="0" eb="4">
      <t>ケイジョウリエキ</t>
    </rPh>
    <phoneticPr fontId="6"/>
  </si>
  <si>
    <t>億円</t>
    <rPh sb="0" eb="2">
      <t>オクエン</t>
    </rPh>
    <phoneticPr fontId="6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</si>
  <si>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</si>
  <si>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</si>
  <si>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</si>
  <si>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人</t>
    <rPh sb="0" eb="1">
      <t>ニン</t>
    </rPh>
    <phoneticPr fontId="6"/>
  </si>
  <si>
    <t>従業員数</t>
    <rPh sb="0" eb="4">
      <t>ジュウギョウインスウ</t>
    </rPh>
    <phoneticPr fontId="6"/>
  </si>
  <si>
    <t>従業員数</t>
    <rPh sb="0" eb="4">
      <t>ジュウギョウインスウ</t>
    </rPh>
    <phoneticPr fontId="12"/>
  </si>
  <si>
    <t>万円/人</t>
    <rPh sb="0" eb="1">
      <t>マン</t>
    </rPh>
    <rPh sb="1" eb="2">
      <t>エン</t>
    </rPh>
    <rPh sb="3" eb="4">
      <t>ニン</t>
    </rPh>
    <phoneticPr fontId="6"/>
  </si>
  <si>
    <t>平均勤続年数</t>
    <phoneticPr fontId="6"/>
  </si>
  <si>
    <t>平均年齢</t>
  </si>
  <si>
    <t>平均年齢</t>
    <phoneticPr fontId="6"/>
  </si>
  <si>
    <t>歳</t>
    <rPh sb="0" eb="1">
      <t>サイ</t>
    </rPh>
    <phoneticPr fontId="6"/>
  </si>
  <si>
    <t>平均年間給与</t>
    <rPh sb="0" eb="2">
      <t>ヘイキン</t>
    </rPh>
    <rPh sb="2" eb="4">
      <t>ネンカン</t>
    </rPh>
    <rPh sb="4" eb="6">
      <t>キュウヨ</t>
    </rPh>
    <phoneticPr fontId="12"/>
  </si>
  <si>
    <t>円</t>
    <rPh sb="0" eb="1">
      <t>エン</t>
    </rPh>
    <phoneticPr fontId="6"/>
  </si>
  <si>
    <t>※FY17=2017年度＝2017年10月期</t>
    <rPh sb="17" eb="18">
      <t>ネン</t>
    </rPh>
    <rPh sb="20" eb="22">
      <t>ガツキ</t>
    </rPh>
    <phoneticPr fontId="6"/>
  </si>
  <si>
    <t>サンプル_神戸物産（単体）</t>
    <rPh sb="5" eb="9">
      <t>コウベブッサン</t>
    </rPh>
    <rPh sb="10" eb="12">
      <t>タンタイ</t>
    </rPh>
    <phoneticPr fontId="7"/>
  </si>
  <si>
    <t>経常利益</t>
    <rPh sb="0" eb="4">
      <t>ケイジョウリエキ</t>
    </rPh>
    <phoneticPr fontId="12"/>
  </si>
  <si>
    <t>1人当たり売上高</t>
    <rPh sb="1" eb="2">
      <t>ニン</t>
    </rPh>
    <rPh sb="2" eb="3">
      <t>ア</t>
    </rPh>
    <rPh sb="5" eb="8">
      <t>ウリアゲダカ</t>
    </rPh>
    <phoneticPr fontId="12"/>
  </si>
  <si>
    <t>1人当たり経常利益</t>
    <rPh sb="1" eb="3">
      <t>ニンア</t>
    </rPh>
    <rPh sb="5" eb="9">
      <t>ケイジョウリエキ</t>
    </rPh>
    <phoneticPr fontId="12"/>
  </si>
  <si>
    <t>平均給与</t>
    <rPh sb="0" eb="4">
      <t>ヘイキンキュウヨ</t>
    </rPh>
    <phoneticPr fontId="6"/>
  </si>
  <si>
    <t>万円/人</t>
    <rPh sb="0" eb="2">
      <t>マンエン</t>
    </rPh>
    <rPh sb="3" eb="4">
      <t>ニン</t>
    </rPh>
    <phoneticPr fontId="6"/>
  </si>
  <si>
    <t>平均勤続年数</t>
    <rPh sb="2" eb="6">
      <t>キンゾクネンスウ</t>
    </rPh>
    <phoneticPr fontId="6"/>
  </si>
  <si>
    <t>万円/年</t>
    <rPh sb="0" eb="2">
      <t>マンエン</t>
    </rPh>
    <rPh sb="3" eb="4">
      <t>ネン</t>
    </rPh>
    <phoneticPr fontId="6"/>
  </si>
  <si>
    <t>従業員平均年間給与</t>
    <phoneticPr fontId="6"/>
  </si>
  <si>
    <t>従業員平均年間給与の計算</t>
    <rPh sb="10" eb="12">
      <t>ケイサン</t>
    </rPh>
    <phoneticPr fontId="6"/>
  </si>
  <si>
    <t>従業員平均年間給与の推移</t>
    <rPh sb="10" eb="12">
      <t>スイイ</t>
    </rPh>
    <phoneticPr fontId="6"/>
  </si>
  <si>
    <t>勤続年数当たり給与</t>
    <rPh sb="0" eb="4">
      <t>キンゾクネンスウ</t>
    </rPh>
    <rPh sb="4" eb="5">
      <t>ア</t>
    </rPh>
    <rPh sb="7" eb="9">
      <t>キュウヨ</t>
    </rPh>
    <phoneticPr fontId="6"/>
  </si>
  <si>
    <t>年齢当たり給与</t>
    <rPh sb="0" eb="2">
      <t>ネンレイ</t>
    </rPh>
    <rPh sb="2" eb="3">
      <t>ア</t>
    </rPh>
    <rPh sb="5" eb="7">
      <t>キュウヨ</t>
    </rPh>
    <phoneticPr fontId="6"/>
  </si>
  <si>
    <t>売上高給与倍率</t>
    <rPh sb="0" eb="3">
      <t>ウリアゲダカ</t>
    </rPh>
    <rPh sb="3" eb="5">
      <t>キュウヨ</t>
    </rPh>
    <rPh sb="5" eb="7">
      <t>バイリツ</t>
    </rPh>
    <phoneticPr fontId="6"/>
  </si>
  <si>
    <t>経常利益給与倍率</t>
    <rPh sb="0" eb="4">
      <t>ケイジョウリエキ</t>
    </rPh>
    <rPh sb="6" eb="8">
      <t>バイリツ</t>
    </rPh>
    <phoneticPr fontId="6"/>
  </si>
  <si>
    <t>倍率</t>
    <rPh sb="0" eb="2">
      <t>バイリツ</t>
    </rPh>
    <phoneticPr fontId="6"/>
  </si>
  <si>
    <t>万円/歳</t>
    <rPh sb="0" eb="2">
      <t>マンエン</t>
    </rPh>
    <rPh sb="3" eb="4">
      <t>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</si>
</sst>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5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38" fontId="14" fillId="3" borderId="9" xfId="1" applyFont="1" applyFill="1" applyBorder="1">
      <alignment vertical="center"/>
    </xf>
    <xf numFmtId="38" fontId="14" fillId="3" borderId="2" xfId="1" applyFont="1" applyFill="1" applyBorder="1">
      <alignment vertical="center"/>
    </xf>
    <xf numFmtId="38" fontId="14" fillId="3" borderId="5" xfId="1" applyFont="1" applyFill="1" applyBorder="1">
      <alignment vertical="center"/>
    </xf>
    <xf numFmtId="0" fontId="8" fillId="2" borderId="0" xfId="6" applyFont="1" applyFill="1" applyAlignment="1"/>
    <xf numFmtId="178" fontId="13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38" fontId="10" fillId="3" borderId="9" xfId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6" xfId="11" applyFont="1" applyFill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8" fillId="0" borderId="4" xfId="11" applyFont="1" applyBorder="1">
      <alignment vertical="center"/>
    </xf>
    <xf numFmtId="38" fontId="14" fillId="3" borderId="10" xfId="12" applyFont="1" applyFill="1" applyBorder="1">
      <alignment vertical="center"/>
    </xf>
    <xf numFmtId="38" fontId="14" fillId="3" borderId="11" xfId="12" applyFont="1" applyFill="1" applyBorder="1">
      <alignment vertical="center"/>
    </xf>
    <xf numFmtId="38" fontId="14" fillId="3" borderId="11" xfId="12" applyFont="1" applyFill="1" applyBorder="1" applyAlignment="1">
      <alignment vertical="center" wrapText="1"/>
    </xf>
    <xf numFmtId="38" fontId="14" fillId="3" borderId="12" xfId="12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3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0" fontId="15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3" xfId="1" applyFont="1" applyBorder="1">
      <alignment vertical="center"/>
    </xf>
    <xf numFmtId="38" fontId="13" fillId="0" borderId="1" xfId="1" applyFont="1" applyBorder="1">
      <alignment vertical="center"/>
    </xf>
    <xf numFmtId="0" fontId="8" fillId="5" borderId="13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8" fontId="14" fillId="3" borderId="9" xfId="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178" fontId="14" fillId="3" borderId="5" xfId="1" applyNumberFormat="1" applyFont="1" applyFill="1" applyBorder="1">
      <alignment vertical="center"/>
    </xf>
    <xf numFmtId="178" fontId="14" fillId="3" borderId="9" xfId="1" applyNumberFormat="1" applyFont="1" applyFill="1" applyBorder="1">
      <alignment vertical="center"/>
    </xf>
    <xf numFmtId="178" fontId="14" fillId="3" borderId="9" xfId="1" applyNumberFormat="1" applyFont="1" applyFill="1" applyBorder="1" applyAlignment="1">
      <alignment vertical="center" wrapText="1"/>
    </xf>
    <xf numFmtId="178" fontId="14" fillId="3" borderId="2" xfId="1" applyNumberFormat="1" applyFont="1" applyFill="1" applyBorder="1">
      <alignment vertical="center"/>
    </xf>
    <xf numFmtId="0" fontId="15" fillId="0" borderId="3" xfId="0" applyFont="1" applyBorder="1" applyAlignment="1">
      <alignment vertical="center" wrapText="1"/>
    </xf>
    <xf numFmtId="0" fontId="15" fillId="5" borderId="3" xfId="11" applyFont="1" applyFill="1" applyBorder="1" applyAlignment="1">
      <alignment vertical="center" wrapText="1"/>
    </xf>
    <xf numFmtId="0" fontId="8" fillId="5" borderId="3" xfId="11" applyFont="1" applyFill="1" applyBorder="1">
      <alignment vertical="center"/>
    </xf>
    <xf numFmtId="178" fontId="13" fillId="0" borderId="3" xfId="1" applyNumberFormat="1" applyFont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従業員平均年間給与</a:t>
            </a:r>
            <a:r>
              <a:rPr lang="ja-JP" b="1"/>
              <a:t>の推移</a:t>
            </a:r>
            <a:r>
              <a:rPr lang="ja-JP" altLang="en-US" b="1"/>
              <a:t>（売上高給与倍率）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87610394736842101"/>
          <c:h val="0.66733194444444444"/>
        </c:manualLayout>
      </c:layout>
      <c:lineChart>
        <c:grouping val="standard"/>
        <c:varyColors val="0"/>
        <c:ser>
          <c:idx val="4"/>
          <c:order val="0"/>
          <c:tx>
            <c:strRef>
              <c:f>従業員平均年間給与!$A$26:$B$26</c:f>
              <c:strCache>
                <c:ptCount val="2"/>
                <c:pt idx="0">
                  <c:v>平均給与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従業員平均年間給与!$C$26:$H$26</c:f>
              <c:numCache>
                <c:formatCode>#,##0.0;[Red]\-#,##0.0</c:formatCode>
                <c:ptCount val="6"/>
                <c:pt idx="0">
                  <c:v>484.73349999999999</c:v>
                </c:pt>
                <c:pt idx="1">
                  <c:v>458.60509999999999</c:v>
                </c:pt>
                <c:pt idx="2">
                  <c:v>474.3827</c:v>
                </c:pt>
                <c:pt idx="3">
                  <c:v>484.00630000000001</c:v>
                </c:pt>
                <c:pt idx="4">
                  <c:v>479.79739999999998</c:v>
                </c:pt>
                <c:pt idx="5">
                  <c:v>487.04599999999999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</c:lineChart>
      <c:lineChart>
        <c:grouping val="standard"/>
        <c:varyColors val="0"/>
        <c:ser>
          <c:idx val="8"/>
          <c:order val="1"/>
          <c:tx>
            <c:strRef>
              <c:f>従業員平均年間給与!$A$29:$B$29</c:f>
              <c:strCache>
                <c:ptCount val="2"/>
                <c:pt idx="0">
                  <c:v>売上高給与倍率</c:v>
                </c:pt>
                <c:pt idx="1">
                  <c:v>倍率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従業員平均年間給与!$C$29:$H$29</c:f>
              <c:numCache>
                <c:formatCode>#,##0.0;[Red]\-#,##0.0</c:formatCode>
                <c:ptCount val="6"/>
                <c:pt idx="0">
                  <c:v>139.37616960136384</c:v>
                </c:pt>
                <c:pt idx="1">
                  <c:v>139.63587866378117</c:v>
                </c:pt>
                <c:pt idx="2">
                  <c:v>144.81664522389437</c:v>
                </c:pt>
                <c:pt idx="3">
                  <c:v>150.01331863727356</c:v>
                </c:pt>
                <c:pt idx="4">
                  <c:v>147.75675699657427</c:v>
                </c:pt>
                <c:pt idx="5">
                  <c:v>142.06665232043696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37168"/>
        <c:axId val="1307350624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（給与：万円）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30735062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（倍率）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22237168"/>
        <c:crosses val="max"/>
        <c:crossBetween val="between"/>
      </c:valAx>
      <c:catAx>
        <c:axId val="112223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3506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従業員平均年間給与</a:t>
            </a:r>
            <a:r>
              <a:rPr lang="ja-JP" b="1"/>
              <a:t>の推移</a:t>
            </a:r>
            <a:r>
              <a:rPr lang="ja-JP" altLang="en-US" b="1"/>
              <a:t>（経常利益給与倍率）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87610394736842101"/>
          <c:h val="0.66733194444444444"/>
        </c:manualLayout>
      </c:layout>
      <c:lineChart>
        <c:grouping val="standard"/>
        <c:varyColors val="0"/>
        <c:ser>
          <c:idx val="4"/>
          <c:order val="0"/>
          <c:tx>
            <c:strRef>
              <c:f>従業員平均年間給与!$A$26:$B$26</c:f>
              <c:strCache>
                <c:ptCount val="2"/>
                <c:pt idx="0">
                  <c:v>平均給与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従業員平均年間給与!$C$26:$H$26</c:f>
              <c:numCache>
                <c:formatCode>#,##0.0;[Red]\-#,##0.0</c:formatCode>
                <c:ptCount val="6"/>
                <c:pt idx="0">
                  <c:v>484.73349999999999</c:v>
                </c:pt>
                <c:pt idx="1">
                  <c:v>458.60509999999999</c:v>
                </c:pt>
                <c:pt idx="2">
                  <c:v>474.3827</c:v>
                </c:pt>
                <c:pt idx="3">
                  <c:v>484.00630000000001</c:v>
                </c:pt>
                <c:pt idx="4">
                  <c:v>479.79739999999998</c:v>
                </c:pt>
                <c:pt idx="5">
                  <c:v>487.04599999999999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  <c:extLst/>
      </c:lineChart>
      <c:lineChart>
        <c:grouping val="standard"/>
        <c:varyColors val="0"/>
        <c:ser>
          <c:idx val="9"/>
          <c:order val="1"/>
          <c:tx>
            <c:strRef>
              <c:f>従業員平均年間給与!$A$30:$B$30</c:f>
              <c:strCache>
                <c:ptCount val="2"/>
                <c:pt idx="0">
                  <c:v>経常利益給与倍率</c:v>
                </c:pt>
                <c:pt idx="1">
                  <c:v>倍率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従業員平均年間給与!$C$30:$H$30</c:f>
              <c:numCache>
                <c:formatCode>#,##0.0;[Red]\-#,##0.0</c:formatCode>
                <c:ptCount val="6"/>
                <c:pt idx="0">
                  <c:v>7.1761235043308691</c:v>
                </c:pt>
                <c:pt idx="1">
                  <c:v>6.6452492997531927</c:v>
                </c:pt>
                <c:pt idx="2">
                  <c:v>8.5695801004246306</c:v>
                </c:pt>
                <c:pt idx="3">
                  <c:v>8.7885129845911365</c:v>
                </c:pt>
                <c:pt idx="4">
                  <c:v>9.8440211540498694</c:v>
                </c:pt>
                <c:pt idx="5">
                  <c:v>10.340043974888092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37168"/>
        <c:axId val="1307350624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（給与：万円）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3073506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（倍率）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22237168"/>
        <c:crosses val="max"/>
        <c:crossBetween val="between"/>
      </c:valAx>
      <c:catAx>
        <c:axId val="112223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35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従業員平均年間給与</a:t>
            </a:r>
            <a:r>
              <a:rPr lang="ja-JP" b="1"/>
              <a:t>の推移</a:t>
            </a:r>
            <a:r>
              <a:rPr lang="ja-JP" altLang="en-US" b="1"/>
              <a:t>（年齢当たり給与）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87610394736842101"/>
          <c:h val="0.66733194444444444"/>
        </c:manualLayout>
      </c:layout>
      <c:lineChart>
        <c:grouping val="standard"/>
        <c:varyColors val="0"/>
        <c:ser>
          <c:idx val="4"/>
          <c:order val="0"/>
          <c:tx>
            <c:strRef>
              <c:f>従業員平均年間給与!$A$26:$B$26</c:f>
              <c:strCache>
                <c:ptCount val="2"/>
                <c:pt idx="0">
                  <c:v>平均給与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従業員平均年間給与!$C$26:$H$26</c:f>
              <c:numCache>
                <c:formatCode>#,##0.0;[Red]\-#,##0.0</c:formatCode>
                <c:ptCount val="6"/>
                <c:pt idx="0">
                  <c:v>484.73349999999999</c:v>
                </c:pt>
                <c:pt idx="1">
                  <c:v>458.60509999999999</c:v>
                </c:pt>
                <c:pt idx="2">
                  <c:v>474.3827</c:v>
                </c:pt>
                <c:pt idx="3">
                  <c:v>484.00630000000001</c:v>
                </c:pt>
                <c:pt idx="4">
                  <c:v>479.79739999999998</c:v>
                </c:pt>
                <c:pt idx="5">
                  <c:v>487.04599999999999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  <c:extLst/>
      </c:lineChart>
      <c:lineChart>
        <c:grouping val="standard"/>
        <c:varyColors val="0"/>
        <c:ser>
          <c:idx val="10"/>
          <c:order val="1"/>
          <c:tx>
            <c:strRef>
              <c:f>従業員平均年間給与!$A$31:$B$31</c:f>
              <c:strCache>
                <c:ptCount val="2"/>
                <c:pt idx="0">
                  <c:v>年齢当たり給与</c:v>
                </c:pt>
                <c:pt idx="1">
                  <c:v>万円/歳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従業員平均年間給与!$C$31:$H$31</c:f>
              <c:numCache>
                <c:formatCode>#,##0.0;[Red]\-#,##0.0</c:formatCode>
                <c:ptCount val="6"/>
                <c:pt idx="0">
                  <c:v>12.525413436692505</c:v>
                </c:pt>
                <c:pt idx="1">
                  <c:v>12.229469333333332</c:v>
                </c:pt>
                <c:pt idx="2">
                  <c:v>12.289707253886009</c:v>
                </c:pt>
                <c:pt idx="3">
                  <c:v>12.474389175257732</c:v>
                </c:pt>
                <c:pt idx="4">
                  <c:v>12.302497435897436</c:v>
                </c:pt>
                <c:pt idx="5">
                  <c:v>12.617772020725388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37168"/>
        <c:axId val="1307350624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（給与：万円）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3073506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（万円</a:t>
                </a:r>
                <a:r>
                  <a:rPr lang="en-US" altLang="ja-JP"/>
                  <a:t>/</a:t>
                </a:r>
                <a:r>
                  <a:rPr lang="ja-JP" altLang="en-US"/>
                  <a:t>歳）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22237168"/>
        <c:crosses val="max"/>
        <c:crossBetween val="between"/>
      </c:valAx>
      <c:catAx>
        <c:axId val="112223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35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従業員平均年間給与</a:t>
            </a:r>
            <a:r>
              <a:rPr lang="ja-JP" b="1"/>
              <a:t>の推移</a:t>
            </a:r>
            <a:r>
              <a:rPr lang="ja-JP" altLang="en-US" b="1"/>
              <a:t>（勤続年数当たり給与）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87610394736842101"/>
          <c:h val="0.66733194444444444"/>
        </c:manualLayout>
      </c:layout>
      <c:lineChart>
        <c:grouping val="standard"/>
        <c:varyColors val="0"/>
        <c:ser>
          <c:idx val="4"/>
          <c:order val="0"/>
          <c:tx>
            <c:strRef>
              <c:f>従業員平均年間給与!$A$26:$B$26</c:f>
              <c:strCache>
                <c:ptCount val="2"/>
                <c:pt idx="0">
                  <c:v>平均給与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従業員平均年間給与!$C$26:$H$26</c:f>
              <c:numCache>
                <c:formatCode>#,##0.0;[Red]\-#,##0.0</c:formatCode>
                <c:ptCount val="6"/>
                <c:pt idx="0">
                  <c:v>484.73349999999999</c:v>
                </c:pt>
                <c:pt idx="1">
                  <c:v>458.60509999999999</c:v>
                </c:pt>
                <c:pt idx="2">
                  <c:v>474.3827</c:v>
                </c:pt>
                <c:pt idx="3">
                  <c:v>484.00630000000001</c:v>
                </c:pt>
                <c:pt idx="4">
                  <c:v>479.79739999999998</c:v>
                </c:pt>
                <c:pt idx="5">
                  <c:v>487.04599999999999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  <c:extLst/>
      </c:lineChart>
      <c:lineChart>
        <c:grouping val="standard"/>
        <c:varyColors val="0"/>
        <c:ser>
          <c:idx val="11"/>
          <c:order val="1"/>
          <c:tx>
            <c:strRef>
              <c:f>従業員平均年間給与!$A$32:$B$32</c:f>
              <c:strCache>
                <c:ptCount val="2"/>
                <c:pt idx="0">
                  <c:v>勤続年数当たり給与</c:v>
                </c:pt>
                <c:pt idx="1">
                  <c:v>万円/年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従業員平均年間給与!$C$20:$H$20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従業員平均年間給与!$C$32:$H$32</c:f>
              <c:numCache>
                <c:formatCode>#,##0.0;[Red]\-#,##0.0</c:formatCode>
                <c:ptCount val="6"/>
                <c:pt idx="0">
                  <c:v>65.504527027027024</c:v>
                </c:pt>
                <c:pt idx="1">
                  <c:v>71.657046874999992</c:v>
                </c:pt>
                <c:pt idx="2">
                  <c:v>71.876166666666677</c:v>
                </c:pt>
                <c:pt idx="3">
                  <c:v>64.534173333333328</c:v>
                </c:pt>
                <c:pt idx="4">
                  <c:v>61.512487179487181</c:v>
                </c:pt>
                <c:pt idx="5">
                  <c:v>64.085000000000008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2684-4BAA-A2BD-AEA12D65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37168"/>
        <c:axId val="1307350624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（給与：万円）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3073506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（万円</a:t>
                </a:r>
                <a:r>
                  <a:rPr lang="en-US" altLang="ja-JP"/>
                  <a:t>/</a:t>
                </a:r>
                <a:r>
                  <a:rPr lang="ja-JP" altLang="en-US"/>
                  <a:t>年）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22237168"/>
        <c:crosses val="max"/>
        <c:crossBetween val="between"/>
      </c:valAx>
      <c:catAx>
        <c:axId val="112223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35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34</xdr:row>
      <xdr:rowOff>100012</xdr:rowOff>
    </xdr:from>
    <xdr:to>
      <xdr:col>8</xdr:col>
      <xdr:colOff>463012</xdr:colOff>
      <xdr:row>53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9B096F-A652-4C07-9CBA-4765DA4F6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</xdr:colOff>
      <xdr:row>53</xdr:row>
      <xdr:rowOff>166687</xdr:rowOff>
    </xdr:from>
    <xdr:to>
      <xdr:col>8</xdr:col>
      <xdr:colOff>463012</xdr:colOff>
      <xdr:row>72</xdr:row>
      <xdr:rowOff>147187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41ACBF9-88B2-7552-551E-2D9103DE7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</xdr:colOff>
      <xdr:row>73</xdr:row>
      <xdr:rowOff>38100</xdr:rowOff>
    </xdr:from>
    <xdr:to>
      <xdr:col>8</xdr:col>
      <xdr:colOff>463012</xdr:colOff>
      <xdr:row>92</xdr:row>
      <xdr:rowOff>18600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69B6423-B922-4A8E-08E6-3C55468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</xdr:colOff>
      <xdr:row>92</xdr:row>
      <xdr:rowOff>104775</xdr:rowOff>
    </xdr:from>
    <xdr:to>
      <xdr:col>8</xdr:col>
      <xdr:colOff>463012</xdr:colOff>
      <xdr:row>111</xdr:row>
      <xdr:rowOff>85275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887409DC-964A-3DD0-17E3-243D96C67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DE71-EC35-45CC-BA79-CD40E49B6822}">
  <dimension ref="A1:J113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5625" style="16" customWidth="1"/>
    <col min="10" max="10" width="9.5625" style="16" customWidth="1"/>
    <col min="11" max="16384" width="10" style="16" hidden="1"/>
  </cols>
  <sheetData>
    <row r="1" spans="1:10" x14ac:dyDescent="0.45">
      <c r="A1" s="9" t="s">
        <v>15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45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45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x14ac:dyDescent="0.4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7"/>
    <row r="6" spans="1:10" x14ac:dyDescent="0.45">
      <c r="A6" s="17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7">
      <c r="C7" s="39"/>
      <c r="D7" s="39"/>
      <c r="E7" s="39"/>
      <c r="F7" s="39"/>
      <c r="G7" s="39"/>
      <c r="H7" s="39"/>
    </row>
    <row r="8" spans="1:10" ht="15.4" thickBot="1" x14ac:dyDescent="0.75">
      <c r="A8" s="18" t="s">
        <v>13</v>
      </c>
      <c r="B8" s="18"/>
      <c r="E8" s="39"/>
      <c r="F8" s="39"/>
    </row>
    <row r="9" spans="1:10" x14ac:dyDescent="0.7">
      <c r="A9" s="16" t="s">
        <v>5</v>
      </c>
      <c r="B9" s="16" t="s">
        <v>2</v>
      </c>
      <c r="C9" s="19" t="s">
        <v>6</v>
      </c>
      <c r="D9" s="20" t="s">
        <v>7</v>
      </c>
      <c r="E9" s="20" t="s">
        <v>14</v>
      </c>
      <c r="F9" s="20" t="s">
        <v>8</v>
      </c>
      <c r="G9" s="20" t="s">
        <v>9</v>
      </c>
      <c r="H9" s="21" t="s">
        <v>10</v>
      </c>
    </row>
    <row r="10" spans="1:10" x14ac:dyDescent="0.7">
      <c r="A10" s="11" t="s">
        <v>3</v>
      </c>
      <c r="B10" s="2" t="s">
        <v>4</v>
      </c>
      <c r="C10" s="4">
        <v>226327</v>
      </c>
      <c r="D10" s="3">
        <v>247826</v>
      </c>
      <c r="E10" s="12">
        <v>276855</v>
      </c>
      <c r="F10" s="12">
        <v>333994</v>
      </c>
      <c r="G10" s="12">
        <v>370772</v>
      </c>
      <c r="H10" s="5">
        <v>395092</v>
      </c>
    </row>
    <row r="11" spans="1:10" x14ac:dyDescent="0.7">
      <c r="A11" s="11" t="s">
        <v>11</v>
      </c>
      <c r="B11" s="2" t="s">
        <v>4</v>
      </c>
      <c r="C11" s="4">
        <v>11653</v>
      </c>
      <c r="D11" s="3">
        <v>11794</v>
      </c>
      <c r="E11" s="3">
        <v>16383</v>
      </c>
      <c r="F11" s="12">
        <v>19567</v>
      </c>
      <c r="G11" s="12">
        <v>24702</v>
      </c>
      <c r="H11" s="5">
        <v>28756</v>
      </c>
    </row>
    <row r="12" spans="1:10" x14ac:dyDescent="0.7">
      <c r="A12" s="11" t="s">
        <v>17</v>
      </c>
      <c r="B12" s="2" t="s">
        <v>16</v>
      </c>
      <c r="C12" s="8">
        <v>335</v>
      </c>
      <c r="D12" s="6">
        <v>387</v>
      </c>
      <c r="E12" s="6">
        <v>403</v>
      </c>
      <c r="F12" s="38">
        <v>460</v>
      </c>
      <c r="G12" s="38">
        <v>523</v>
      </c>
      <c r="H12" s="7">
        <v>571</v>
      </c>
    </row>
    <row r="13" spans="1:10" x14ac:dyDescent="0.7">
      <c r="A13" s="13" t="s">
        <v>22</v>
      </c>
      <c r="B13" s="2" t="s">
        <v>23</v>
      </c>
      <c r="C13" s="40">
        <v>38.700000000000003</v>
      </c>
      <c r="D13" s="41">
        <v>37.5</v>
      </c>
      <c r="E13" s="41">
        <v>38.6</v>
      </c>
      <c r="F13" s="42">
        <v>38.799999999999997</v>
      </c>
      <c r="G13" s="42">
        <v>39</v>
      </c>
      <c r="H13" s="43">
        <v>38.6</v>
      </c>
    </row>
    <row r="14" spans="1:10" x14ac:dyDescent="0.7">
      <c r="A14" s="13" t="s">
        <v>20</v>
      </c>
      <c r="B14" s="2" t="s">
        <v>2</v>
      </c>
      <c r="C14" s="40">
        <v>7.4</v>
      </c>
      <c r="D14" s="41">
        <v>6.4</v>
      </c>
      <c r="E14" s="41">
        <v>6.6</v>
      </c>
      <c r="F14" s="42">
        <v>7.5</v>
      </c>
      <c r="G14" s="42">
        <v>7.8</v>
      </c>
      <c r="H14" s="43">
        <v>7.6</v>
      </c>
    </row>
    <row r="15" spans="1:10" ht="15.4" thickBot="1" x14ac:dyDescent="0.75">
      <c r="A15" s="44" t="s">
        <v>24</v>
      </c>
      <c r="B15" s="22" t="s">
        <v>25</v>
      </c>
      <c r="C15" s="23">
        <v>4847335</v>
      </c>
      <c r="D15" s="24">
        <v>4586051</v>
      </c>
      <c r="E15" s="24">
        <v>4743827</v>
      </c>
      <c r="F15" s="25">
        <v>4840063</v>
      </c>
      <c r="G15" s="25">
        <v>4797974</v>
      </c>
      <c r="H15" s="26">
        <v>4870460</v>
      </c>
    </row>
    <row r="16" spans="1:10" x14ac:dyDescent="0.7">
      <c r="C16" s="1" t="s">
        <v>26</v>
      </c>
    </row>
    <row r="17" spans="1:10" x14ac:dyDescent="0.7"/>
    <row r="18" spans="1:10" x14ac:dyDescent="0.7">
      <c r="A18" s="27" t="s">
        <v>36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7">
      <c r="C19" s="18"/>
      <c r="D19" s="18"/>
      <c r="E19" s="18"/>
      <c r="F19" s="18"/>
      <c r="G19" s="18"/>
      <c r="H19" s="18"/>
    </row>
    <row r="20" spans="1:10" x14ac:dyDescent="0.7">
      <c r="A20" s="18"/>
      <c r="B20" s="18"/>
      <c r="C20" s="28" t="str">
        <f t="shared" ref="C20:H20" si="0">C9</f>
        <v>FY17</v>
      </c>
      <c r="D20" s="28" t="str">
        <f t="shared" si="0"/>
        <v>FY18</v>
      </c>
      <c r="E20" s="28" t="str">
        <f t="shared" si="0"/>
        <v>FY19</v>
      </c>
      <c r="F20" s="28" t="str">
        <f t="shared" si="0"/>
        <v>FY20</v>
      </c>
      <c r="G20" s="28" t="str">
        <f t="shared" si="0"/>
        <v>FY21</v>
      </c>
      <c r="H20" s="28" t="str">
        <f t="shared" si="0"/>
        <v>FY22</v>
      </c>
    </row>
    <row r="21" spans="1:10" x14ac:dyDescent="0.7">
      <c r="A21" s="36" t="s">
        <v>3</v>
      </c>
      <c r="B21" s="29" t="s">
        <v>12</v>
      </c>
      <c r="C21" s="34">
        <f>C10/100</f>
        <v>2263.27</v>
      </c>
      <c r="D21" s="34">
        <f t="shared" ref="D21:H22" si="1">D10/100</f>
        <v>2478.2600000000002</v>
      </c>
      <c r="E21" s="34">
        <f t="shared" si="1"/>
        <v>2768.55</v>
      </c>
      <c r="F21" s="34">
        <f t="shared" si="1"/>
        <v>3339.94</v>
      </c>
      <c r="G21" s="34">
        <f t="shared" si="1"/>
        <v>3707.72</v>
      </c>
      <c r="H21" s="34">
        <f t="shared" si="1"/>
        <v>3950.92</v>
      </c>
    </row>
    <row r="22" spans="1:10" x14ac:dyDescent="0.7">
      <c r="A22" s="37" t="s">
        <v>28</v>
      </c>
      <c r="B22" s="33" t="s">
        <v>12</v>
      </c>
      <c r="C22" s="35">
        <f>C11/100</f>
        <v>116.53</v>
      </c>
      <c r="D22" s="35">
        <f t="shared" si="1"/>
        <v>117.94</v>
      </c>
      <c r="E22" s="35">
        <f t="shared" si="1"/>
        <v>163.83000000000001</v>
      </c>
      <c r="F22" s="35">
        <f t="shared" si="1"/>
        <v>195.67</v>
      </c>
      <c r="G22" s="35">
        <f t="shared" si="1"/>
        <v>247.02</v>
      </c>
      <c r="H22" s="35">
        <f t="shared" si="1"/>
        <v>287.56</v>
      </c>
    </row>
    <row r="23" spans="1:10" x14ac:dyDescent="0.7">
      <c r="A23" s="37" t="s">
        <v>18</v>
      </c>
      <c r="B23" s="33" t="s">
        <v>16</v>
      </c>
      <c r="C23" s="35">
        <f>C12</f>
        <v>335</v>
      </c>
      <c r="D23" s="35">
        <f t="shared" ref="D23:H23" si="2">D12</f>
        <v>387</v>
      </c>
      <c r="E23" s="35">
        <f t="shared" si="2"/>
        <v>403</v>
      </c>
      <c r="F23" s="35">
        <f t="shared" si="2"/>
        <v>460</v>
      </c>
      <c r="G23" s="35">
        <f t="shared" si="2"/>
        <v>523</v>
      </c>
      <c r="H23" s="35">
        <f t="shared" si="2"/>
        <v>571</v>
      </c>
    </row>
    <row r="24" spans="1:10" x14ac:dyDescent="0.7">
      <c r="A24" s="32" t="s">
        <v>21</v>
      </c>
      <c r="B24" s="33" t="s">
        <v>23</v>
      </c>
      <c r="C24" s="10">
        <f t="shared" ref="C24:H25" si="3">C13</f>
        <v>38.700000000000003</v>
      </c>
      <c r="D24" s="10">
        <f t="shared" si="3"/>
        <v>37.5</v>
      </c>
      <c r="E24" s="10">
        <f t="shared" si="3"/>
        <v>38.6</v>
      </c>
      <c r="F24" s="10">
        <f t="shared" si="3"/>
        <v>38.799999999999997</v>
      </c>
      <c r="G24" s="10">
        <f t="shared" si="3"/>
        <v>39</v>
      </c>
      <c r="H24" s="10">
        <f t="shared" si="3"/>
        <v>38.6</v>
      </c>
    </row>
    <row r="25" spans="1:10" x14ac:dyDescent="0.7">
      <c r="A25" s="32" t="s">
        <v>33</v>
      </c>
      <c r="B25" s="33" t="s">
        <v>2</v>
      </c>
      <c r="C25" s="10">
        <f t="shared" si="3"/>
        <v>7.4</v>
      </c>
      <c r="D25" s="10">
        <f t="shared" ref="D25:H25" si="4">D14</f>
        <v>6.4</v>
      </c>
      <c r="E25" s="10">
        <f t="shared" si="4"/>
        <v>6.6</v>
      </c>
      <c r="F25" s="10">
        <f t="shared" si="4"/>
        <v>7.5</v>
      </c>
      <c r="G25" s="10">
        <f t="shared" si="4"/>
        <v>7.8</v>
      </c>
      <c r="H25" s="10">
        <f t="shared" si="4"/>
        <v>7.6</v>
      </c>
    </row>
    <row r="26" spans="1:10" x14ac:dyDescent="0.7">
      <c r="A26" s="37" t="s">
        <v>31</v>
      </c>
      <c r="B26" s="33" t="s">
        <v>32</v>
      </c>
      <c r="C26" s="10">
        <f>C15/10000</f>
        <v>484.73349999999999</v>
      </c>
      <c r="D26" s="10">
        <f t="shared" ref="D26:H26" si="5">D15/10000</f>
        <v>458.60509999999999</v>
      </c>
      <c r="E26" s="10">
        <f t="shared" si="5"/>
        <v>474.3827</v>
      </c>
      <c r="F26" s="10">
        <f t="shared" si="5"/>
        <v>484.00630000000001</v>
      </c>
      <c r="G26" s="10">
        <f t="shared" si="5"/>
        <v>479.79739999999998</v>
      </c>
      <c r="H26" s="10">
        <f t="shared" si="5"/>
        <v>487.04599999999999</v>
      </c>
    </row>
    <row r="27" spans="1:10" ht="30" x14ac:dyDescent="0.7">
      <c r="A27" s="37" t="s">
        <v>29</v>
      </c>
      <c r="B27" s="33" t="s">
        <v>19</v>
      </c>
      <c r="C27" s="35">
        <f>(C21/C23)*10000</f>
        <v>67560.298507462692</v>
      </c>
      <c r="D27" s="35">
        <f t="shared" ref="D27:H27" si="6">(D21/D23)*10000</f>
        <v>64037.726098191226</v>
      </c>
      <c r="E27" s="35">
        <f t="shared" si="6"/>
        <v>68698.511166253113</v>
      </c>
      <c r="F27" s="35">
        <f t="shared" si="6"/>
        <v>72607.391304347824</v>
      </c>
      <c r="G27" s="35">
        <f t="shared" si="6"/>
        <v>70893.307839388144</v>
      </c>
      <c r="H27" s="35">
        <f t="shared" si="6"/>
        <v>69192.994746059543</v>
      </c>
    </row>
    <row r="28" spans="1:10" ht="30" x14ac:dyDescent="0.7">
      <c r="A28" s="37" t="s">
        <v>30</v>
      </c>
      <c r="B28" s="33" t="s">
        <v>19</v>
      </c>
      <c r="C28" s="35">
        <f>(C22/C23)*10000</f>
        <v>3478.5074626865671</v>
      </c>
      <c r="D28" s="35">
        <f t="shared" ref="D28:H28" si="7">(D22/D23)*10000</f>
        <v>3047.545219638243</v>
      </c>
      <c r="E28" s="35">
        <f t="shared" si="7"/>
        <v>4065.2605459057072</v>
      </c>
      <c r="F28" s="35">
        <f t="shared" si="7"/>
        <v>4253.695652173913</v>
      </c>
      <c r="G28" s="35">
        <f t="shared" si="7"/>
        <v>4723.1357552581267</v>
      </c>
      <c r="H28" s="35">
        <f t="shared" si="7"/>
        <v>5036.0770577933454</v>
      </c>
    </row>
    <row r="29" spans="1:10" ht="24" x14ac:dyDescent="0.7">
      <c r="A29" s="32" t="s">
        <v>40</v>
      </c>
      <c r="B29" s="33" t="s">
        <v>42</v>
      </c>
      <c r="C29" s="10">
        <f>C27/C26</f>
        <v>139.37616960136384</v>
      </c>
      <c r="D29" s="10">
        <f t="shared" ref="D29:H29" si="8">D27/D26</f>
        <v>139.63587866378117</v>
      </c>
      <c r="E29" s="10">
        <f t="shared" si="8"/>
        <v>144.81664522389437</v>
      </c>
      <c r="F29" s="10">
        <f t="shared" si="8"/>
        <v>150.01331863727356</v>
      </c>
      <c r="G29" s="10">
        <f t="shared" si="8"/>
        <v>147.75675699657427</v>
      </c>
      <c r="H29" s="10">
        <f t="shared" si="8"/>
        <v>142.06665232043696</v>
      </c>
    </row>
    <row r="30" spans="1:10" ht="24" x14ac:dyDescent="0.7">
      <c r="A30" s="32" t="s">
        <v>41</v>
      </c>
      <c r="B30" s="33" t="s">
        <v>42</v>
      </c>
      <c r="C30" s="10">
        <f>C28/C26</f>
        <v>7.1761235043308691</v>
      </c>
      <c r="D30" s="10">
        <f t="shared" ref="D30:H30" si="9">D28/D26</f>
        <v>6.6452492997531927</v>
      </c>
      <c r="E30" s="10">
        <f t="shared" si="9"/>
        <v>8.5695801004246306</v>
      </c>
      <c r="F30" s="10">
        <f t="shared" si="9"/>
        <v>8.7885129845911365</v>
      </c>
      <c r="G30" s="10">
        <f t="shared" si="9"/>
        <v>9.8440211540498694</v>
      </c>
      <c r="H30" s="10">
        <f t="shared" si="9"/>
        <v>10.340043974888092</v>
      </c>
    </row>
    <row r="31" spans="1:10" x14ac:dyDescent="0.7">
      <c r="A31" s="32" t="s">
        <v>39</v>
      </c>
      <c r="B31" s="33" t="s">
        <v>43</v>
      </c>
      <c r="C31" s="10">
        <f>C26/C24</f>
        <v>12.525413436692505</v>
      </c>
      <c r="D31" s="10">
        <f>D26/D24</f>
        <v>12.229469333333332</v>
      </c>
      <c r="E31" s="10">
        <f>E26/E24</f>
        <v>12.289707253886009</v>
      </c>
      <c r="F31" s="10">
        <f t="shared" ref="D31:H31" si="10">F26/F24</f>
        <v>12.474389175257732</v>
      </c>
      <c r="G31" s="10">
        <f t="shared" si="10"/>
        <v>12.302497435897436</v>
      </c>
      <c r="H31" s="10">
        <f t="shared" si="10"/>
        <v>12.617772020725388</v>
      </c>
    </row>
    <row r="32" spans="1:10" ht="24" x14ac:dyDescent="0.7">
      <c r="A32" s="45" t="s">
        <v>38</v>
      </c>
      <c r="B32" s="46" t="s">
        <v>34</v>
      </c>
      <c r="C32" s="47">
        <f>C26/C25</f>
        <v>65.504527027027024</v>
      </c>
      <c r="D32" s="47">
        <f>D26/D25</f>
        <v>71.657046874999992</v>
      </c>
      <c r="E32" s="47">
        <f t="shared" ref="D31:H32" si="11">E26/E25</f>
        <v>71.876166666666677</v>
      </c>
      <c r="F32" s="47">
        <f t="shared" si="11"/>
        <v>64.534173333333328</v>
      </c>
      <c r="G32" s="47">
        <f t="shared" si="11"/>
        <v>61.512487179487181</v>
      </c>
      <c r="H32" s="47">
        <f t="shared" si="11"/>
        <v>64.085000000000008</v>
      </c>
    </row>
    <row r="33" spans="1:10" x14ac:dyDescent="0.7">
      <c r="A33" s="30"/>
      <c r="B33" s="31"/>
      <c r="C33" s="31"/>
      <c r="D33" s="31"/>
      <c r="E33" s="31"/>
      <c r="F33" s="31"/>
      <c r="G33" s="31"/>
      <c r="H33" s="31"/>
    </row>
    <row r="34" spans="1:10" x14ac:dyDescent="0.7">
      <c r="A34" s="27" t="s">
        <v>37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7"/>
    <row r="36" spans="1:10" x14ac:dyDescent="0.7"/>
    <row r="37" spans="1:10" x14ac:dyDescent="0.7"/>
    <row r="38" spans="1:10" x14ac:dyDescent="0.7"/>
    <row r="39" spans="1:10" x14ac:dyDescent="0.7"/>
    <row r="40" spans="1:10" x14ac:dyDescent="0.7"/>
    <row r="41" spans="1:10" x14ac:dyDescent="0.7"/>
    <row r="42" spans="1:10" x14ac:dyDescent="0.7"/>
    <row r="43" spans="1:10" x14ac:dyDescent="0.7"/>
    <row r="44" spans="1:10" x14ac:dyDescent="0.7"/>
    <row r="45" spans="1:10" x14ac:dyDescent="0.7"/>
    <row r="46" spans="1:10" x14ac:dyDescent="0.7"/>
    <row r="47" spans="1:10" x14ac:dyDescent="0.7"/>
    <row r="48" spans="1:10" x14ac:dyDescent="0.7"/>
    <row r="49" s="16" customFormat="1" x14ac:dyDescent="0.7"/>
    <row r="50" s="16" customFormat="1" x14ac:dyDescent="0.7"/>
    <row r="51" s="16" customFormat="1" x14ac:dyDescent="0.7"/>
    <row r="52" s="16" customFormat="1" x14ac:dyDescent="0.7"/>
    <row r="53" s="16" customFormat="1" x14ac:dyDescent="0.7"/>
    <row r="54" s="16" customFormat="1" x14ac:dyDescent="0.7"/>
    <row r="55" s="16" customFormat="1" ht="15" customHeight="1" x14ac:dyDescent="0.7"/>
    <row r="56" s="16" customFormat="1" ht="15" customHeight="1" x14ac:dyDescent="0.7"/>
    <row r="57" s="16" customFormat="1" ht="15" customHeight="1" x14ac:dyDescent="0.7"/>
    <row r="58" s="16" customFormat="1" ht="15" customHeight="1" x14ac:dyDescent="0.7"/>
    <row r="59" s="16" customFormat="1" ht="15" customHeight="1" x14ac:dyDescent="0.7"/>
    <row r="60" s="16" customFormat="1" ht="15" customHeight="1" x14ac:dyDescent="0.7"/>
    <row r="61" s="16" customFormat="1" ht="15" customHeight="1" x14ac:dyDescent="0.7"/>
    <row r="62" s="16" customFormat="1" ht="15" customHeight="1" x14ac:dyDescent="0.7"/>
    <row r="63" s="16" customFormat="1" ht="15" customHeight="1" x14ac:dyDescent="0.7"/>
    <row r="64" s="16" customFormat="1" ht="15" customHeight="1" x14ac:dyDescent="0.7"/>
    <row r="65" ht="15" customHeight="1" x14ac:dyDescent="0.7"/>
    <row r="66" ht="15" customHeight="1" x14ac:dyDescent="0.7"/>
    <row r="67" ht="15" customHeight="1" x14ac:dyDescent="0.7"/>
    <row r="68" ht="15" customHeight="1" x14ac:dyDescent="0.7"/>
    <row r="69" ht="15" customHeight="1" x14ac:dyDescent="0.7"/>
    <row r="70" ht="15" customHeight="1" x14ac:dyDescent="0.7"/>
    <row r="71" ht="15" customHeight="1" x14ac:dyDescent="0.7"/>
    <row r="72" ht="15" customHeight="1" x14ac:dyDescent="0.7"/>
    <row r="73" ht="15" customHeight="1" x14ac:dyDescent="0.7"/>
    <row r="74" ht="15" customHeight="1" x14ac:dyDescent="0.7"/>
    <row r="75" ht="15" customHeight="1" x14ac:dyDescent="0.7"/>
    <row r="76" ht="15" customHeight="1" x14ac:dyDescent="0.7"/>
    <row r="77" ht="15" customHeight="1" x14ac:dyDescent="0.7"/>
    <row r="78" ht="15" customHeight="1" x14ac:dyDescent="0.7"/>
    <row r="79" ht="15" customHeight="1" x14ac:dyDescent="0.7"/>
    <row r="80" ht="15" customHeight="1" x14ac:dyDescent="0.7"/>
    <row r="81" ht="15" customHeight="1" x14ac:dyDescent="0.7"/>
    <row r="82" ht="15" customHeight="1" x14ac:dyDescent="0.7"/>
    <row r="83" ht="15" customHeight="1" x14ac:dyDescent="0.7"/>
    <row r="84" ht="15" customHeight="1" x14ac:dyDescent="0.7"/>
    <row r="85" ht="15" customHeight="1" x14ac:dyDescent="0.7"/>
    <row r="86" ht="15" customHeight="1" x14ac:dyDescent="0.7"/>
    <row r="87" ht="15" customHeight="1" x14ac:dyDescent="0.7"/>
    <row r="88" ht="15" customHeight="1" x14ac:dyDescent="0.7"/>
    <row r="89" ht="15" customHeight="1" x14ac:dyDescent="0.7"/>
    <row r="90" ht="15" customHeight="1" x14ac:dyDescent="0.7"/>
    <row r="91" ht="15" customHeight="1" x14ac:dyDescent="0.7"/>
    <row r="92" ht="15" customHeight="1" x14ac:dyDescent="0.7"/>
    <row r="93" ht="15" customHeight="1" x14ac:dyDescent="0.7"/>
    <row r="94" ht="15" customHeight="1" x14ac:dyDescent="0.7"/>
    <row r="95" ht="15" customHeight="1" x14ac:dyDescent="0.7"/>
    <row r="96" ht="15" customHeight="1" x14ac:dyDescent="0.7"/>
    <row r="97" ht="15" customHeight="1" x14ac:dyDescent="0.7"/>
    <row r="98" ht="15" customHeight="1" x14ac:dyDescent="0.7"/>
    <row r="99" ht="15" customHeight="1" x14ac:dyDescent="0.7"/>
    <row r="100" ht="15" customHeight="1" x14ac:dyDescent="0.7"/>
    <row r="101" ht="15" customHeight="1" x14ac:dyDescent="0.7"/>
    <row r="102" ht="15" customHeight="1" x14ac:dyDescent="0.7"/>
    <row r="103" ht="15" customHeight="1" x14ac:dyDescent="0.7"/>
    <row r="104" ht="15" customHeight="1" x14ac:dyDescent="0.7"/>
    <row r="105" ht="15" customHeight="1" x14ac:dyDescent="0.7"/>
    <row r="106" ht="15" customHeight="1" x14ac:dyDescent="0.7"/>
    <row r="107" ht="15" customHeight="1" x14ac:dyDescent="0.7"/>
    <row r="108" ht="15" customHeight="1" x14ac:dyDescent="0.7"/>
    <row r="109" ht="15" customHeight="1" x14ac:dyDescent="0.7"/>
    <row r="110" ht="15" customHeight="1" x14ac:dyDescent="0.7"/>
    <row r="111" ht="15" customHeight="1" x14ac:dyDescent="0.7"/>
    <row r="112" ht="15" customHeight="1" x14ac:dyDescent="0.7"/>
    <row r="113" ht="15" customHeight="1" x14ac:dyDescent="0.7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F27C39B-0987-4A99-B7FA-D096660DD56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従業員平均年間給与!C11:H11</xm:f>
              <xm:sqref>I11</xm:sqref>
            </x14:sparkline>
          </x14:sparklines>
        </x14:sparklineGroup>
        <x14:sparklineGroup displayEmptyCellsAs="gap" high="1" low="1" xr2:uid="{1AA9B6EC-3B87-4B82-9CC2-1F364A699C7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従業員平均年間給与!C12:H12</xm:f>
              <xm:sqref>I12</xm:sqref>
            </x14:sparkline>
          </x14:sparklines>
        </x14:sparklineGroup>
        <x14:sparklineGroup displayEmptyCellsAs="gap" high="1" low="1" xr2:uid="{314395DC-D48F-4ED3-88E5-4686C73C1C4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従業員平均年間給与!C10:H10</xm:f>
              <xm:sqref>I10</xm:sqref>
            </x14:sparkline>
          </x14:sparklines>
        </x14:sparklineGroup>
        <x14:sparklineGroup displayEmptyCellsAs="gap" high="1" low="1" xr2:uid="{CEBF99E7-F6B0-43D0-9C73-CA9411EC211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従業員平均年間給与!C13:H13</xm:f>
              <xm:sqref>I13</xm:sqref>
            </x14:sparkline>
          </x14:sparklines>
        </x14:sparklineGroup>
        <x14:sparklineGroup displayEmptyCellsAs="gap" high="1" low="1" xr2:uid="{2B201921-B54F-4AC4-85B3-519982DF290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従業員平均年間給与!C15:H15</xm:f>
              <xm:sqref>I15</xm:sqref>
            </x14:sparkline>
          </x14:sparklines>
        </x14:sparklineGroup>
        <x14:sparklineGroup displayEmptyCellsAs="gap" high="1" low="1" xr2:uid="{4305F64F-8EAE-4B44-AFC3-900A1578C77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従業員平均年間給与!C14:H14</xm:f>
              <xm:sqref>I14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従業員平均年間給与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2023-10-10T01:38:45Z</dcterms:modified>
</cp:coreProperties>
</file>