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0_ncr:20000_{B7142C89-5789-49D6-97C0-83CD09148A18}" xr6:coauthVersionLast="47" xr6:coauthVersionMax="47" xr10:uidLastSave="{00000000-0000-0000-0000-000000000000}"/>
  <bookViews>
    <workbookView xWindow="-98" yWindow="-98" windowWidth="20715" windowHeight="13155" xr2:uid="{68E2C076-72C9-4123-A12C-10F250F0AE54}"/>
  </bookViews>
  <sheets>
    <sheet name="手元流動性回転率" sheetId="30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0" l="1"/>
  <c r="F24" i="30"/>
  <c r="G24" i="30"/>
  <c r="H24" i="30"/>
  <c r="D24" i="30"/>
  <c r="E25" i="30"/>
  <c r="D25" i="30"/>
  <c r="D21" i="30"/>
  <c r="E21" i="30"/>
  <c r="F21" i="30"/>
  <c r="G21" i="30"/>
  <c r="H21" i="30"/>
  <c r="C21" i="30"/>
  <c r="C22" i="30"/>
  <c r="C23" i="30"/>
  <c r="D23" i="30"/>
  <c r="E23" i="30"/>
  <c r="F23" i="30"/>
  <c r="G23" i="30"/>
  <c r="H23" i="30"/>
  <c r="D22" i="30"/>
  <c r="E26" i="30" s="1"/>
  <c r="E22" i="30"/>
  <c r="F22" i="30"/>
  <c r="G22" i="30"/>
  <c r="H22" i="30"/>
  <c r="C20" i="30"/>
  <c r="H20" i="30"/>
  <c r="G20" i="30"/>
  <c r="F20" i="30"/>
  <c r="E20" i="30"/>
  <c r="D20" i="30"/>
  <c r="H19" i="30"/>
  <c r="G19" i="30"/>
  <c r="F19" i="30"/>
  <c r="E19" i="30"/>
  <c r="D19" i="30"/>
  <c r="C19" i="30"/>
  <c r="D26" i="30" l="1"/>
  <c r="H26" i="30"/>
  <c r="F26" i="30"/>
  <c r="F25" i="30"/>
  <c r="G25" i="30"/>
  <c r="H25" i="30"/>
  <c r="G26" i="30"/>
</calcChain>
</file>

<file path=xl/sharedStrings.xml><?xml version="1.0" encoding="utf-8"?>
<sst xmlns="http://schemas.openxmlformats.org/spreadsheetml/2006/main" count="41" uniqueCount="32">
  <si>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</si>
  <si>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</si>
  <si>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</si>
  <si>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売上高</t>
    <rPh sb="0" eb="3">
      <t>ウリアゲダカ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</si>
  <si>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</si>
  <si>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</si>
  <si>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</si>
  <si>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</si>
  <si>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</si>
  <si>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</si>
  <si>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</si>
  <si>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億円</t>
    <rPh sb="0" eb="2">
      <t>オクエン</t>
    </rPh>
    <phoneticPr fontId="6"/>
  </si>
  <si>
    <t>※FY17=2017年度＝2018年3月期</t>
    <rPh sb="17" eb="18">
      <t>ネン</t>
    </rPh>
    <rPh sb="19" eb="21">
      <t>ガツキ</t>
    </rPh>
    <phoneticPr fontId="6"/>
  </si>
  <si>
    <t>%</t>
    <phoneticPr fontId="6"/>
  </si>
  <si>
    <t>総資産</t>
    <rPh sb="0" eb="3">
      <t>ソウシサン</t>
    </rPh>
    <phoneticPr fontId="12"/>
  </si>
  <si>
    <t>●財務データ</t>
    <rPh sb="1" eb="3">
      <t>ザイム</t>
    </rPh>
    <phoneticPr fontId="6"/>
  </si>
  <si>
    <t>FY19</t>
    <phoneticPr fontId="6"/>
  </si>
  <si>
    <t>営業収益</t>
    <rPh sb="0" eb="2">
      <t>エイギョウ</t>
    </rPh>
    <rPh sb="2" eb="4">
      <t>シュウエキ</t>
    </rPh>
    <phoneticPr fontId="6"/>
  </si>
  <si>
    <t>経営分析</t>
    <rPh sb="0" eb="4">
      <t>ケイエイブンセキ</t>
    </rPh>
    <phoneticPr fontId="7"/>
  </si>
  <si>
    <t>回転</t>
    <rPh sb="0" eb="2">
      <t>カイテン</t>
    </rPh>
    <phoneticPr fontId="6"/>
  </si>
  <si>
    <t>現預金</t>
    <rPh sb="0" eb="3">
      <t>ゲンヨキン</t>
    </rPh>
    <phoneticPr fontId="12"/>
  </si>
  <si>
    <t>現預金回転率</t>
    <rPh sb="0" eb="3">
      <t>ゲンヨキン</t>
    </rPh>
    <rPh sb="3" eb="6">
      <t>カイテンリツ</t>
    </rPh>
    <phoneticPr fontId="6"/>
  </si>
  <si>
    <t>手元流動性回転率</t>
    <rPh sb="0" eb="2">
      <t>テモト</t>
    </rPh>
    <rPh sb="2" eb="5">
      <t>リュウドウセイ</t>
    </rPh>
    <rPh sb="5" eb="7">
      <t>カイテン</t>
    </rPh>
    <rPh sb="7" eb="8">
      <t>リツ</t>
    </rPh>
    <phoneticPr fontId="6"/>
  </si>
  <si>
    <t>手元流動性回転率の計算</t>
    <rPh sb="0" eb="2">
      <t>テモト</t>
    </rPh>
    <rPh sb="2" eb="5">
      <t>リュウドウセイ</t>
    </rPh>
    <rPh sb="5" eb="7">
      <t>カイテン</t>
    </rPh>
    <rPh sb="7" eb="8">
      <t>リツ</t>
    </rPh>
    <rPh sb="9" eb="11">
      <t>ケイサン</t>
    </rPh>
    <phoneticPr fontId="6"/>
  </si>
  <si>
    <t>手元流動性回転率の推移</t>
    <rPh sb="9" eb="11">
      <t>スイイ</t>
    </rPh>
    <phoneticPr fontId="6"/>
  </si>
  <si>
    <t>サンプル_三菱商事</t>
    <rPh sb="5" eb="9">
      <t>ミツビシショウジ</t>
    </rPh>
    <phoneticPr fontId="7"/>
  </si>
  <si>
    <t>現金及び現金同等物</t>
    <phoneticPr fontId="6"/>
  </si>
  <si>
    <t>定期預金</t>
    <phoneticPr fontId="6"/>
  </si>
  <si>
    <t>短期運用資産</t>
    <phoneticPr fontId="6"/>
  </si>
  <si>
    <t>手元流動性</t>
    <rPh sb="0" eb="5">
      <t>テモトリュウドウセイ</t>
    </rPh>
    <phoneticPr fontId="12"/>
  </si>
  <si>
    <t>手元流動性回転率</t>
    <rPh sb="0" eb="5">
      <t>テモトリュウドウセイ</t>
    </rPh>
    <rPh sb="5" eb="8">
      <t>カイテンリツ</t>
    </rPh>
    <phoneticPr fontId="6"/>
  </si>
  <si>
    <t>手元流動性比率</t>
    <rPh sb="0" eb="5">
      <t>テモトリュウドウセイ</t>
    </rPh>
    <rPh sb="5" eb="7">
      <t>ヒリツ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</si>
</sst>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38" fontId="14" fillId="3" borderId="10" xfId="1" applyFont="1" applyFill="1" applyBorder="1">
      <alignment vertical="center"/>
    </xf>
    <xf numFmtId="38" fontId="14" fillId="3" borderId="2" xfId="1" applyFont="1" applyFill="1" applyBorder="1">
      <alignment vertical="center"/>
    </xf>
    <xf numFmtId="38" fontId="14" fillId="3" borderId="6" xfId="1" applyFont="1" applyFill="1" applyBorder="1">
      <alignment vertical="center"/>
    </xf>
    <xf numFmtId="0" fontId="8" fillId="2" borderId="0" xfId="6" applyFont="1" applyFill="1" applyAlignment="1"/>
    <xf numFmtId="178" fontId="13" fillId="0" borderId="1" xfId="1" applyNumberFormat="1" applyFont="1" applyBorder="1">
      <alignment vertical="center"/>
    </xf>
    <xf numFmtId="38" fontId="15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5" fillId="3" borderId="10" xfId="1" applyFont="1" applyFill="1" applyBorder="1" applyAlignment="1">
      <alignment vertical="center" wrapText="1"/>
    </xf>
    <xf numFmtId="38" fontId="15" fillId="3" borderId="2" xfId="1" applyFont="1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8" fillId="0" borderId="4" xfId="11" applyFont="1" applyBorder="1">
      <alignment vertical="center"/>
    </xf>
    <xf numFmtId="38" fontId="14" fillId="3" borderId="11" xfId="12" applyFont="1" applyFill="1" applyBorder="1">
      <alignment vertical="center"/>
    </xf>
    <xf numFmtId="38" fontId="14" fillId="3" borderId="12" xfId="12" applyFont="1" applyFill="1" applyBorder="1">
      <alignment vertical="center"/>
    </xf>
    <xf numFmtId="38" fontId="14" fillId="3" borderId="12" xfId="12" applyFont="1" applyFill="1" applyBorder="1" applyAlignment="1">
      <alignment vertical="center" wrapText="1"/>
    </xf>
    <xf numFmtId="38" fontId="14" fillId="3" borderId="13" xfId="12" applyFont="1" applyFill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16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178" fontId="13" fillId="0" borderId="5" xfId="1" applyNumberFormat="1" applyFont="1" applyBorder="1">
      <alignment vertical="center"/>
    </xf>
    <xf numFmtId="0" fontId="13" fillId="5" borderId="5" xfId="11" applyFont="1" applyFill="1" applyBorder="1">
      <alignment vertical="center"/>
    </xf>
    <xf numFmtId="0" fontId="8" fillId="0" borderId="3" xfId="0" applyFont="1" applyBorder="1" applyAlignment="1">
      <alignment vertical="center" wrapText="1"/>
    </xf>
    <xf numFmtId="0" fontId="16" fillId="5" borderId="5" xfId="11" applyFont="1" applyFill="1" applyBorder="1" applyAlignment="1">
      <alignment vertical="center" wrapText="1"/>
    </xf>
    <xf numFmtId="0" fontId="16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3" fillId="0" borderId="14" xfId="1" applyFont="1" applyBorder="1">
      <alignment vertical="center"/>
    </xf>
    <xf numFmtId="38" fontId="13" fillId="0" borderId="1" xfId="1" applyFont="1" applyBorder="1">
      <alignment vertical="center"/>
    </xf>
    <xf numFmtId="40" fontId="13" fillId="0" borderId="1" xfId="1" applyNumberFormat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38" fontId="14" fillId="3" borderId="10" xfId="1" applyFont="1" applyFill="1" applyBorder="1" applyAlignment="1">
      <alignment vertical="center" wrapText="1"/>
    </xf>
    <xf numFmtId="0" fontId="13" fillId="0" borderId="0" xfId="11" applyFont="1">
      <alignment vertical="center"/>
    </xf>
    <xf numFmtId="3" fontId="8" fillId="0" borderId="0" xfId="11" applyNumberFormat="1" applyFont="1">
      <alignment vertical="center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手元流動性回転率の推移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7060233918128648E-2"/>
          <c:y val="0.15331722222222222"/>
          <c:w val="0.85567997076023394"/>
          <c:h val="0.66733194444444444"/>
        </c:manualLayout>
      </c:layout>
      <c:lineChart>
        <c:grouping val="standard"/>
        <c:varyColors val="0"/>
        <c:ser>
          <c:idx val="5"/>
          <c:order val="0"/>
          <c:tx>
            <c:strRef>
              <c:f>手元流動性回転率!$A$25:$B$25</c:f>
              <c:strCache>
                <c:ptCount val="2"/>
                <c:pt idx="0">
                  <c:v>手元流動性回転率</c:v>
                </c:pt>
                <c:pt idx="1">
                  <c:v>回転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手元流動性回転率!$C$19:$H$19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手元流動性回転率!$C$25:$H$25</c:f>
              <c:numCache>
                <c:formatCode>#,##0.00_);[Red]\(#,##0.00\)</c:formatCode>
                <c:ptCount val="6"/>
                <c:pt idx="1">
                  <c:v>12.265482600603915</c:v>
                </c:pt>
                <c:pt idx="2">
                  <c:v>10.373606767250818</c:v>
                </c:pt>
                <c:pt idx="3">
                  <c:v>8.7226575814965823</c:v>
                </c:pt>
                <c:pt idx="4">
                  <c:v>10.819073091039662</c:v>
                </c:pt>
                <c:pt idx="5">
                  <c:v>12.67126479317095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55-4A8E-B2B4-9991A41E8780}"/>
            </c:ext>
          </c:extLst>
        </c:ser>
        <c:ser>
          <c:idx val="4"/>
          <c:order val="1"/>
          <c:tx>
            <c:strRef>
              <c:f>手元流動性回転率!$A$24:$B$24</c:f>
              <c:strCache>
                <c:ptCount val="2"/>
                <c:pt idx="0">
                  <c:v>現預金回転率</c:v>
                </c:pt>
                <c:pt idx="1">
                  <c:v>回転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手元流動性回転率!$C$19:$H$19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手元流動性回転率!$C$24:$H$24</c:f>
              <c:numCache>
                <c:formatCode>#,##0.00_);[Red]\(#,##0.00\)</c:formatCode>
                <c:ptCount val="6"/>
                <c:pt idx="1">
                  <c:v>14.869292068532342</c:v>
                </c:pt>
                <c:pt idx="2">
                  <c:v>11.902850695459518</c:v>
                </c:pt>
                <c:pt idx="3">
                  <c:v>9.7586498101215007</c:v>
                </c:pt>
                <c:pt idx="4">
                  <c:v>12.017027946741727</c:v>
                </c:pt>
                <c:pt idx="5">
                  <c:v>13.861201470553745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55-4A8E-B2B4-9991A41E8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24575"/>
        <c:axId val="1980376095"/>
      </c:lineChart>
      <c:lineChart>
        <c:grouping val="standard"/>
        <c:varyColors val="0"/>
        <c:ser>
          <c:idx val="6"/>
          <c:order val="2"/>
          <c:tx>
            <c:strRef>
              <c:f>手元流動性回転率!$A$26:$B$26</c:f>
              <c:strCache>
                <c:ptCount val="2"/>
                <c:pt idx="0">
                  <c:v>手元流動性比率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手元流動性回転率!$C$19:$H$19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手元流動性回転率!$C$26:$H$26</c:f>
              <c:numCache>
                <c:formatCode>#,##0.0;[Red]\-#,##0.0</c:formatCode>
                <c:ptCount val="6"/>
                <c:pt idx="1">
                  <c:v>8.0622782051182451</c:v>
                </c:pt>
                <c:pt idx="2">
                  <c:v>8.2435616918990053</c:v>
                </c:pt>
                <c:pt idx="3">
                  <c:v>8.0567065997843663</c:v>
                </c:pt>
                <c:pt idx="4">
                  <c:v>7.8712490150006973</c:v>
                </c:pt>
                <c:pt idx="5">
                  <c:v>7.7269333724029821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55-4A8E-B2B4-9991A41E8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163519"/>
        <c:axId val="1990687727"/>
      </c:lineChart>
      <c:catAx>
        <c:axId val="206762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80376095"/>
        <c:crosses val="autoZero"/>
        <c:auto val="1"/>
        <c:lblAlgn val="ctr"/>
        <c:lblOffset val="100"/>
        <c:noMultiLvlLbl val="0"/>
      </c:catAx>
      <c:valAx>
        <c:axId val="198037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5.439805555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67624575"/>
        <c:crosses val="autoZero"/>
        <c:crossBetween val="between"/>
      </c:valAx>
      <c:valAx>
        <c:axId val="1990687727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1970599415204679"/>
              <c:y val="5.39308333333333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60163519"/>
        <c:crosses val="max"/>
        <c:crossBetween val="between"/>
      </c:valAx>
      <c:catAx>
        <c:axId val="2060163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0687727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28</xdr:row>
      <xdr:rowOff>100012</xdr:rowOff>
    </xdr:from>
    <xdr:to>
      <xdr:col>8</xdr:col>
      <xdr:colOff>348712</xdr:colOff>
      <xdr:row>47</xdr:row>
      <xdr:rowOff>80512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09210A0-B176-2363-5A83-78BD772179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9209-2465-40C5-B016-3F5F9BDAEA1D}">
  <dimension ref="A1:J55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10.75" style="16" customWidth="1"/>
    <col min="10" max="10" width="9.625" style="16" customWidth="1"/>
    <col min="11" max="16384" width="10" style="16" hidden="1"/>
  </cols>
  <sheetData>
    <row r="1" spans="1:10" x14ac:dyDescent="0.45">
      <c r="A1" s="6" t="s">
        <v>18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x14ac:dyDescent="0.4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45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x14ac:dyDescent="0.4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x14ac:dyDescent="0.7"/>
    <row r="6" spans="1:10" x14ac:dyDescent="0.45">
      <c r="A6" s="17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7">
      <c r="C7" s="45"/>
      <c r="E7" s="45"/>
    </row>
    <row r="8" spans="1:10" ht="15.4" thickBot="1" x14ac:dyDescent="0.75">
      <c r="A8" s="18" t="s">
        <v>15</v>
      </c>
      <c r="B8" s="18"/>
    </row>
    <row r="9" spans="1:10" x14ac:dyDescent="0.7">
      <c r="A9" s="16" t="s">
        <v>5</v>
      </c>
      <c r="B9" s="16" t="s">
        <v>2</v>
      </c>
      <c r="C9" s="19" t="s">
        <v>6</v>
      </c>
      <c r="D9" s="20" t="s">
        <v>7</v>
      </c>
      <c r="E9" s="20" t="s">
        <v>16</v>
      </c>
      <c r="F9" s="20" t="s">
        <v>8</v>
      </c>
      <c r="G9" s="20" t="s">
        <v>9</v>
      </c>
      <c r="H9" s="21" t="s">
        <v>10</v>
      </c>
    </row>
    <row r="10" spans="1:10" x14ac:dyDescent="0.7">
      <c r="A10" s="12" t="s">
        <v>17</v>
      </c>
      <c r="B10" s="2" t="s">
        <v>4</v>
      </c>
      <c r="C10" s="8">
        <v>7567394</v>
      </c>
      <c r="D10" s="9">
        <v>16103763</v>
      </c>
      <c r="E10" s="10">
        <v>14779734</v>
      </c>
      <c r="F10" s="10">
        <v>12884521</v>
      </c>
      <c r="G10" s="10">
        <v>17264828</v>
      </c>
      <c r="H10" s="11">
        <v>21571973</v>
      </c>
    </row>
    <row r="11" spans="1:10" ht="24" x14ac:dyDescent="0.7">
      <c r="A11" s="13" t="s">
        <v>26</v>
      </c>
      <c r="B11" s="2" t="s">
        <v>4</v>
      </c>
      <c r="C11" s="5">
        <v>1005461</v>
      </c>
      <c r="D11" s="3">
        <v>1160582</v>
      </c>
      <c r="E11" s="3">
        <v>1322812</v>
      </c>
      <c r="F11" s="43">
        <v>1317824</v>
      </c>
      <c r="G11" s="43">
        <v>1555570</v>
      </c>
      <c r="H11" s="4">
        <v>1556999</v>
      </c>
    </row>
    <row r="12" spans="1:10" x14ac:dyDescent="0.7">
      <c r="A12" s="12" t="s">
        <v>27</v>
      </c>
      <c r="B12" s="2" t="s">
        <v>4</v>
      </c>
      <c r="C12" s="5">
        <v>234758</v>
      </c>
      <c r="D12" s="3">
        <v>207949</v>
      </c>
      <c r="E12" s="3">
        <v>101016</v>
      </c>
      <c r="F12" s="43">
        <v>148081</v>
      </c>
      <c r="G12" s="43">
        <v>147878</v>
      </c>
      <c r="H12" s="4">
        <v>95291</v>
      </c>
    </row>
    <row r="13" spans="1:10" x14ac:dyDescent="0.7">
      <c r="A13" s="13" t="s">
        <v>28</v>
      </c>
      <c r="B13" s="2" t="s">
        <v>4</v>
      </c>
      <c r="C13" s="5">
        <v>9319</v>
      </c>
      <c r="D13" s="3">
        <v>7798</v>
      </c>
      <c r="E13" s="3">
        <v>49331</v>
      </c>
      <c r="F13" s="43">
        <v>15201</v>
      </c>
      <c r="G13" s="43">
        <v>7000</v>
      </c>
      <c r="H13" s="4">
        <v>42127</v>
      </c>
    </row>
    <row r="14" spans="1:10" ht="15.4" thickBot="1" x14ac:dyDescent="0.75">
      <c r="A14" s="34" t="s">
        <v>14</v>
      </c>
      <c r="B14" s="22" t="s">
        <v>4</v>
      </c>
      <c r="C14" s="23">
        <v>16036989</v>
      </c>
      <c r="D14" s="24">
        <v>16532800</v>
      </c>
      <c r="E14" s="24">
        <v>18033424</v>
      </c>
      <c r="F14" s="25">
        <v>18634971</v>
      </c>
      <c r="G14" s="25">
        <v>21912012</v>
      </c>
      <c r="H14" s="26">
        <v>22152882</v>
      </c>
    </row>
    <row r="15" spans="1:10" x14ac:dyDescent="0.7">
      <c r="C15" s="1" t="s">
        <v>12</v>
      </c>
    </row>
    <row r="16" spans="1:10" x14ac:dyDescent="0.7"/>
    <row r="17" spans="1:10" x14ac:dyDescent="0.7">
      <c r="A17" s="27" t="s">
        <v>23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7">
      <c r="C18" s="18"/>
      <c r="D18" s="18"/>
      <c r="E18" s="18"/>
      <c r="F18" s="18"/>
      <c r="G18" s="18"/>
      <c r="H18" s="18"/>
    </row>
    <row r="19" spans="1:10" x14ac:dyDescent="0.7">
      <c r="A19" s="18"/>
      <c r="B19" s="18"/>
      <c r="C19" s="28" t="str">
        <f t="shared" ref="C19:H19" si="0">C9</f>
        <v>FY17</v>
      </c>
      <c r="D19" s="28" t="str">
        <f t="shared" si="0"/>
        <v>FY18</v>
      </c>
      <c r="E19" s="28" t="str">
        <f t="shared" si="0"/>
        <v>FY19</v>
      </c>
      <c r="F19" s="28" t="str">
        <f t="shared" si="0"/>
        <v>FY20</v>
      </c>
      <c r="G19" s="28" t="str">
        <f t="shared" si="0"/>
        <v>FY21</v>
      </c>
      <c r="H19" s="28" t="str">
        <f t="shared" si="0"/>
        <v>FY22</v>
      </c>
    </row>
    <row r="20" spans="1:10" x14ac:dyDescent="0.7">
      <c r="A20" s="41" t="s">
        <v>3</v>
      </c>
      <c r="B20" s="29" t="s">
        <v>11</v>
      </c>
      <c r="C20" s="38">
        <f t="shared" ref="C20:H20" si="1">C10/100</f>
        <v>75673.94</v>
      </c>
      <c r="D20" s="38">
        <f t="shared" si="1"/>
        <v>161037.63</v>
      </c>
      <c r="E20" s="38">
        <f t="shared" si="1"/>
        <v>147797.34</v>
      </c>
      <c r="F20" s="38">
        <f t="shared" si="1"/>
        <v>128845.21</v>
      </c>
      <c r="G20" s="38">
        <f t="shared" si="1"/>
        <v>172648.28</v>
      </c>
      <c r="H20" s="38">
        <f t="shared" si="1"/>
        <v>215719.73</v>
      </c>
    </row>
    <row r="21" spans="1:10" x14ac:dyDescent="0.7">
      <c r="A21" s="42" t="s">
        <v>20</v>
      </c>
      <c r="B21" s="37" t="s">
        <v>11</v>
      </c>
      <c r="C21" s="39">
        <f>C11/100</f>
        <v>10054.61</v>
      </c>
      <c r="D21" s="39">
        <f t="shared" ref="D21:H21" si="2">D11/100</f>
        <v>11605.82</v>
      </c>
      <c r="E21" s="39">
        <f t="shared" si="2"/>
        <v>13228.12</v>
      </c>
      <c r="F21" s="39">
        <f t="shared" si="2"/>
        <v>13178.24</v>
      </c>
      <c r="G21" s="39">
        <f t="shared" si="2"/>
        <v>15555.7</v>
      </c>
      <c r="H21" s="39">
        <f t="shared" si="2"/>
        <v>15569.99</v>
      </c>
    </row>
    <row r="22" spans="1:10" x14ac:dyDescent="0.7">
      <c r="A22" s="42" t="s">
        <v>29</v>
      </c>
      <c r="B22" s="37" t="s">
        <v>11</v>
      </c>
      <c r="C22" s="39">
        <f>SUM(C11:C13)/100</f>
        <v>12495.38</v>
      </c>
      <c r="D22" s="39">
        <f t="shared" ref="D22:H22" si="3">SUM(D11:D13)/100</f>
        <v>13763.29</v>
      </c>
      <c r="E22" s="39">
        <f t="shared" si="3"/>
        <v>14731.59</v>
      </c>
      <c r="F22" s="39">
        <f t="shared" si="3"/>
        <v>14811.06</v>
      </c>
      <c r="G22" s="39">
        <f t="shared" si="3"/>
        <v>17104.48</v>
      </c>
      <c r="H22" s="39">
        <f t="shared" si="3"/>
        <v>16944.169999999998</v>
      </c>
    </row>
    <row r="23" spans="1:10" x14ac:dyDescent="0.7">
      <c r="A23" s="42" t="s">
        <v>14</v>
      </c>
      <c r="B23" s="37" t="s">
        <v>11</v>
      </c>
      <c r="C23" s="39">
        <f>C14/100</f>
        <v>160369.89000000001</v>
      </c>
      <c r="D23" s="39">
        <f t="shared" ref="D23:H23" si="4">D14/100</f>
        <v>165328</v>
      </c>
      <c r="E23" s="39">
        <f t="shared" si="4"/>
        <v>180334.24</v>
      </c>
      <c r="F23" s="39">
        <f t="shared" si="4"/>
        <v>186349.71</v>
      </c>
      <c r="G23" s="39">
        <f t="shared" si="4"/>
        <v>219120.12</v>
      </c>
      <c r="H23" s="39">
        <f t="shared" si="4"/>
        <v>221528.82</v>
      </c>
    </row>
    <row r="24" spans="1:10" x14ac:dyDescent="0.7">
      <c r="A24" s="36" t="s">
        <v>21</v>
      </c>
      <c r="B24" s="37" t="s">
        <v>19</v>
      </c>
      <c r="C24" s="7"/>
      <c r="D24" s="40">
        <f>D20/AVERAGE(C21:D21)</f>
        <v>14.869292068532342</v>
      </c>
      <c r="E24" s="40">
        <f t="shared" ref="E24:H24" si="5">E20/AVERAGE(D21:E21)</f>
        <v>11.902850695459518</v>
      </c>
      <c r="F24" s="40">
        <f t="shared" si="5"/>
        <v>9.7586498101215007</v>
      </c>
      <c r="G24" s="40">
        <f t="shared" si="5"/>
        <v>12.017027946741727</v>
      </c>
      <c r="H24" s="40">
        <f t="shared" si="5"/>
        <v>13.861201470553745</v>
      </c>
    </row>
    <row r="25" spans="1:10" ht="24" x14ac:dyDescent="0.7">
      <c r="A25" s="36" t="s">
        <v>30</v>
      </c>
      <c r="B25" s="37" t="s">
        <v>19</v>
      </c>
      <c r="C25" s="7"/>
      <c r="D25" s="40">
        <f>D20/AVERAGE(C22:D22)</f>
        <v>12.265482600603915</v>
      </c>
      <c r="E25" s="40">
        <f>E20/AVERAGE(D22:E22)</f>
        <v>10.373606767250818</v>
      </c>
      <c r="F25" s="40">
        <f t="shared" ref="F25:H25" si="6">F20/AVERAGE(E22:F22)</f>
        <v>8.7226575814965823</v>
      </c>
      <c r="G25" s="40">
        <f t="shared" si="6"/>
        <v>10.819073091039662</v>
      </c>
      <c r="H25" s="40">
        <f t="shared" si="6"/>
        <v>12.67126479317095</v>
      </c>
    </row>
    <row r="26" spans="1:10" s="44" customFormat="1" ht="24" x14ac:dyDescent="0.7">
      <c r="A26" s="35" t="s">
        <v>31</v>
      </c>
      <c r="B26" s="33" t="s">
        <v>13</v>
      </c>
      <c r="C26" s="32"/>
      <c r="D26" s="32">
        <f>AVERAGE(C22:D22)/AVERAGE(C23:D23)*100</f>
        <v>8.0622782051182451</v>
      </c>
      <c r="E26" s="32">
        <f>AVERAGE(D22:E22)/AVERAGE(D23:E23)*100</f>
        <v>8.2435616918990053</v>
      </c>
      <c r="F26" s="32">
        <f t="shared" ref="F26:H26" si="7">AVERAGE(E22:F22)/AVERAGE(E23:F23)*100</f>
        <v>8.0567065997843663</v>
      </c>
      <c r="G26" s="32">
        <f t="shared" si="7"/>
        <v>7.8712490150006973</v>
      </c>
      <c r="H26" s="32">
        <f t="shared" si="7"/>
        <v>7.7269333724029821</v>
      </c>
    </row>
    <row r="27" spans="1:10" x14ac:dyDescent="0.7">
      <c r="A27" s="30"/>
      <c r="B27" s="31"/>
      <c r="C27" s="31"/>
      <c r="D27" s="31"/>
      <c r="E27" s="31"/>
      <c r="F27" s="31"/>
      <c r="G27" s="31"/>
      <c r="H27" s="31"/>
    </row>
    <row r="28" spans="1:10" x14ac:dyDescent="0.7">
      <c r="A28" s="27" t="s">
        <v>24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7"/>
    <row r="30" spans="1:10" x14ac:dyDescent="0.7"/>
    <row r="31" spans="1:10" x14ac:dyDescent="0.7"/>
    <row r="32" spans="1:10" x14ac:dyDescent="0.7"/>
    <row r="33" s="16" customFormat="1" x14ac:dyDescent="0.7"/>
    <row r="34" s="16" customFormat="1" x14ac:dyDescent="0.7"/>
    <row r="35" s="16" customFormat="1" x14ac:dyDescent="0.7"/>
    <row r="36" s="16" customFormat="1" x14ac:dyDescent="0.7"/>
    <row r="37" s="16" customFormat="1" x14ac:dyDescent="0.7"/>
    <row r="38" s="16" customFormat="1" x14ac:dyDescent="0.7"/>
    <row r="39" s="16" customFormat="1" x14ac:dyDescent="0.7"/>
    <row r="40" s="16" customFormat="1" x14ac:dyDescent="0.7"/>
    <row r="41" s="16" customFormat="1" x14ac:dyDescent="0.7"/>
    <row r="42" s="16" customFormat="1" x14ac:dyDescent="0.7"/>
    <row r="43" s="16" customFormat="1" x14ac:dyDescent="0.7"/>
    <row r="44" s="16" customFormat="1" x14ac:dyDescent="0.7"/>
    <row r="45" s="16" customFormat="1" x14ac:dyDescent="0.7"/>
    <row r="46" s="16" customFormat="1" x14ac:dyDescent="0.7"/>
    <row r="47" s="16" customFormat="1" x14ac:dyDescent="0.7"/>
    <row r="48" s="16" customFormat="1" x14ac:dyDescent="0.7"/>
    <row r="49" s="16" customFormat="1" ht="15" customHeight="1" x14ac:dyDescent="0.7"/>
    <row r="50" s="16" customFormat="1" ht="15" hidden="1" customHeight="1" x14ac:dyDescent="0.7"/>
    <row r="51" s="16" customFormat="1" ht="15" hidden="1" customHeight="1" x14ac:dyDescent="0.7"/>
    <row r="52" s="16" customFormat="1" ht="15" hidden="1" customHeight="1" x14ac:dyDescent="0.7"/>
    <row r="53" s="16" customFormat="1" ht="15" hidden="1" customHeight="1" x14ac:dyDescent="0.7"/>
    <row r="54" s="16" customFormat="1" ht="15" hidden="1" customHeight="1" x14ac:dyDescent="0.7"/>
    <row r="55" s="16" customFormat="1" ht="15" hidden="1" customHeight="1" x14ac:dyDescent="0.7"/>
  </sheetData>
  <phoneticPr fontId="6"/>
  <pageMargins left="0.7" right="0.7" top="0.75" bottom="0.75" header="0.3" footer="0.3"/>
  <pageSetup paperSize="9" orientation="portrait" r:id="rId1"/>
  <ignoredErrors>
    <ignoredError sqref="C22:H22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D62FBDCE-D090-47BF-91F7-060B0F5739E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手元流動性回転率!C11:H11</xm:f>
              <xm:sqref>I11</xm:sqref>
            </x14:sparkline>
          </x14:sparklines>
        </x14:sparklineGroup>
        <x14:sparklineGroup displayEmptyCellsAs="gap" high="1" low="1" xr2:uid="{8B26BA88-9236-4286-B32C-29CCDC49474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手元流動性回転率!C12:H12</xm:f>
              <xm:sqref>I12</xm:sqref>
            </x14:sparkline>
          </x14:sparklines>
        </x14:sparklineGroup>
        <x14:sparklineGroup displayEmptyCellsAs="gap" high="1" low="1" xr2:uid="{5BE86682-EDEC-4894-981C-D8459601415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手元流動性回転率!C10:H10</xm:f>
              <xm:sqref>I10</xm:sqref>
            </x14:sparkline>
          </x14:sparklines>
        </x14:sparklineGroup>
        <x14:sparklineGroup displayEmptyCellsAs="gap" high="1" low="1" xr2:uid="{7760A365-BCF1-4072-BB6E-9209D65CC5B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手元流動性回転率!C13:H13</xm:f>
              <xm:sqref>I13</xm:sqref>
            </x14:sparkline>
          </x14:sparklines>
        </x14:sparklineGroup>
        <x14:sparklineGroup displayEmptyCellsAs="gap" high="1" low="1" xr2:uid="{EFFAD3B6-52B5-4A90-8E1A-23AD697C208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手元流動性回転率!C14:H14</xm:f>
              <xm:sqref>I14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手元流動性回転率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2023-10-05T04:29:45Z</dcterms:modified>
</cp:coreProperties>
</file>