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filterPrivacy="1" defaultThemeVersion="166925"/>
  <xr:revisionPtr revIDLastSave="2" documentId="8_{69F5B8A3-671C-43FF-A580-791E2324C17C}" xr6:coauthVersionLast="47" xr6:coauthVersionMax="47" xr10:uidLastSave="{B447D4F5-F109-4295-931E-D76FF81A5FD0}"/>
  <bookViews>
    <workbookView xWindow="-98" yWindow="-98" windowWidth="20715" windowHeight="13155" xr2:uid="{68E2C076-72C9-4123-A12C-10F250F0AE54}"/>
  </bookViews>
  <sheets>
    <sheet name="一人当たり経常利益" sheetId="3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8" l="1"/>
  <c r="E22" i="38"/>
  <c r="F22" i="38"/>
  <c r="G22" i="38"/>
  <c r="H22" i="38"/>
  <c r="C22" i="38"/>
  <c r="D21" i="38"/>
  <c r="E21" i="38"/>
  <c r="F21" i="38"/>
  <c r="G21" i="38"/>
  <c r="H21" i="38"/>
  <c r="C21" i="38"/>
  <c r="D20" i="38"/>
  <c r="E20" i="38"/>
  <c r="F20" i="38"/>
  <c r="G20" i="38"/>
  <c r="H20" i="38"/>
  <c r="C20" i="38"/>
  <c r="D19" i="38"/>
  <c r="E19" i="38"/>
  <c r="F19" i="38"/>
  <c r="G19" i="38"/>
  <c r="H19" i="38"/>
  <c r="C19" i="38"/>
  <c r="D18" i="38"/>
  <c r="E18" i="38"/>
  <c r="F18" i="38"/>
  <c r="G18" i="38"/>
  <c r="H18" i="38"/>
  <c r="H23" i="38" s="1"/>
  <c r="C18" i="38"/>
  <c r="H17" i="38"/>
  <c r="G17" i="38"/>
  <c r="F17" i="38"/>
  <c r="E17" i="38"/>
  <c r="D17" i="38"/>
  <c r="C17" i="38"/>
  <c r="C23" i="38" l="1"/>
  <c r="D23" i="38"/>
  <c r="G23" i="38"/>
  <c r="F23" i="38"/>
  <c r="E23" i="38"/>
</calcChain>
</file>

<file path=xl/sharedStrings.xml><?xml version="1.0" encoding="utf-8"?>
<sst xmlns="http://schemas.openxmlformats.org/spreadsheetml/2006/main" count="36" uniqueCount="33">
  <si>
    <t>経営分析</t>
    <rPh sb="0" eb="4">
      <t>ケイエイブンセキ</t>
    </rPh>
    <phoneticPr fontId="7"/>
  </si>
  <si>
    <t>一人当たり経常利益</t>
    <rPh sb="0" eb="2">
      <t>ヒトリ</t>
    </rPh>
    <rPh sb="2" eb="3">
      <t>ア</t>
    </rPh>
    <rPh sb="5" eb="7">
      <t>ケイジョウ</t>
    </rPh>
    <rPh sb="7" eb="9">
      <t>リエキ</t>
    </rPh>
    <phoneticPr fontId="6"/>
  </si>
  <si>
    <t>サンプル_ダイキン工業</t>
    <rPh sb="9" eb="11">
      <t>コウギョウ</t>
    </rPh>
    <phoneticPr fontId="7"/>
  </si>
  <si>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</si>
  <si>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</si>
  <si>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●財務データ</t>
    <rPh sb="1" eb="3">
      <t>ザイム</t>
    </rPh>
    <phoneticPr fontId="6"/>
  </si>
  <si>
    <t>期間</t>
    <rPh sb="0" eb="2">
      <t>キカン</t>
    </rPh>
    <phoneticPr fontId="6"/>
  </si>
  <si>
    <t>年</t>
    <rPh sb="0" eb="1">
      <t>ネン</t>
    </rPh>
    <phoneticPr fontId="6"/>
  </si>
  <si>
    <t>FY17</t>
    <phoneticPr fontId="6"/>
  </si>
  <si>
    <t>FY18</t>
    <phoneticPr fontId="6"/>
  </si>
  <si>
    <t>FY19</t>
    <phoneticPr fontId="6"/>
  </si>
  <si>
    <t>FY20</t>
  </si>
  <si>
    <t>FY21</t>
  </si>
  <si>
    <t>FY22</t>
  </si>
  <si>
    <t>経常利益</t>
    <rPh sb="0" eb="4">
      <t>ケイジョウリエキ</t>
    </rPh>
    <phoneticPr fontId="6"/>
  </si>
  <si>
    <t>百万円</t>
    <rPh sb="0" eb="3">
      <t>ヒャクマンエン</t>
    </rPh>
    <phoneticPr fontId="6"/>
  </si>
  <si>
    <t>総資産</t>
    <rPh sb="0" eb="3">
      <t>ソウシサン</t>
    </rPh>
    <phoneticPr fontId="6"/>
  </si>
  <si>
    <t>従業員数</t>
    <rPh sb="0" eb="4">
      <t>ジュウギョウインスウ</t>
    </rPh>
    <phoneticPr fontId="6"/>
  </si>
  <si>
    <t>人</t>
    <rPh sb="0" eb="1">
      <t>ニン</t>
    </rPh>
    <phoneticPr fontId="6"/>
  </si>
  <si>
    <t>※FY17=2017年度＝2018年3月期</t>
    <rPh sb="17" eb="18">
      <t>ネン</t>
    </rPh>
    <rPh sb="19" eb="21">
      <t>ガツキ</t>
    </rPh>
    <phoneticPr fontId="6"/>
  </si>
  <si>
    <t>一人当たり経常利益の計算</t>
    <rPh sb="10" eb="12">
      <t>ケイサン</t>
    </rPh>
    <phoneticPr fontId="6"/>
  </si>
  <si>
    <t>経常利益</t>
    <phoneticPr fontId="6"/>
  </si>
  <si>
    <t>億円</t>
    <rPh sb="0" eb="2">
      <t>オクエン</t>
    </rPh>
    <phoneticPr fontId="6"/>
  </si>
  <si>
    <t>総資産</t>
    <rPh sb="0" eb="3">
      <t>ソウシサン</t>
    </rPh>
    <phoneticPr fontId="12"/>
  </si>
  <si>
    <t>従業員数</t>
    <rPh sb="0" eb="4">
      <t>ジュウギョウインスウ</t>
    </rPh>
    <phoneticPr fontId="12"/>
  </si>
  <si>
    <t>一人当たり経常利益</t>
    <rPh sb="0" eb="3">
      <t>ヒトリア</t>
    </rPh>
    <rPh sb="5" eb="9">
      <t>ケイジョウリエキ</t>
    </rPh>
    <phoneticPr fontId="6"/>
  </si>
  <si>
    <t>万円/人</t>
    <rPh sb="0" eb="1">
      <t>マン</t>
    </rPh>
    <rPh sb="1" eb="2">
      <t>エン</t>
    </rPh>
    <rPh sb="3" eb="4">
      <t>ニン</t>
    </rPh>
    <phoneticPr fontId="6"/>
  </si>
  <si>
    <t>資本支持人数</t>
    <rPh sb="0" eb="6">
      <t>シホンシジニンズウ</t>
    </rPh>
    <phoneticPr fontId="6"/>
  </si>
  <si>
    <t>人/億円</t>
    <rPh sb="0" eb="1">
      <t>ニン</t>
    </rPh>
    <rPh sb="2" eb="4">
      <t>オクエン</t>
    </rPh>
    <phoneticPr fontId="6"/>
  </si>
  <si>
    <t>総資産経常利益率</t>
    <rPh sb="0" eb="8">
      <t>ソウシサンケイジョウリエキリツ</t>
    </rPh>
    <phoneticPr fontId="6"/>
  </si>
  <si>
    <t>%</t>
    <phoneticPr fontId="6"/>
  </si>
  <si>
    <t>※総資産経常利益率＝総資本経常利益率、各期の計算値は期首期末平均残高ではなく期末値をそのまま使用</t>
    <rPh sb="1" eb="9">
      <t>ソウシサンケイジョウリエキリツ</t>
    </rPh>
    <rPh sb="10" eb="18">
      <t>ソウシホンケイジョウリエキリツ</t>
    </rPh>
    <rPh sb="19" eb="21">
      <t>カクキ</t>
    </rPh>
    <rPh sb="22" eb="25">
      <t>ケイサンチ</t>
    </rPh>
    <rPh sb="26" eb="34">
      <t>キシュキマツヘイキンザンダカ</t>
    </rPh>
    <rPh sb="38" eb="41">
      <t>キマツチ</t>
    </rPh>
    <rPh sb="46" eb="48">
      <t>シヨウ</t>
    </rPh>
    <phoneticPr fontId="6"/>
  </si>
  <si>
    <t>一人当たり経常利益の推移</t>
    <rPh sb="10" eb="12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</si>
</sst>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38" fontId="10" fillId="3" borderId="10" xfId="1" applyFont="1" applyFill="1" applyBorder="1">
      <alignment vertical="center"/>
    </xf>
    <xf numFmtId="38" fontId="10" fillId="3" borderId="6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0" fontId="8" fillId="2" borderId="0" xfId="6" applyFont="1" applyFill="1" applyAlignment="1"/>
    <xf numFmtId="176" fontId="13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38" fontId="10" fillId="3" borderId="10" xfId="1" applyFont="1" applyFill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0" fontId="15" fillId="5" borderId="5" xfId="11" applyFont="1" applyFill="1" applyBorder="1" applyAlignment="1">
      <alignment vertical="center" wrapText="1"/>
    </xf>
    <xf numFmtId="0" fontId="15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38" fontId="14" fillId="3" borderId="11" xfId="1" applyFont="1" applyFill="1" applyBorder="1">
      <alignment vertical="center"/>
    </xf>
    <xf numFmtId="38" fontId="14" fillId="3" borderId="12" xfId="1" applyFont="1" applyFill="1" applyBorder="1">
      <alignment vertical="center"/>
    </xf>
    <xf numFmtId="38" fontId="14" fillId="3" borderId="12" xfId="1" applyFont="1" applyFill="1" applyBorder="1" applyAlignment="1">
      <alignment vertical="center" wrapText="1"/>
    </xf>
    <xf numFmtId="38" fontId="14" fillId="3" borderId="13" xfId="1" applyFont="1" applyFill="1" applyBorder="1">
      <alignment vertical="center"/>
    </xf>
    <xf numFmtId="0" fontId="8" fillId="0" borderId="5" xfId="0" applyFont="1" applyBorder="1" applyAlignment="1">
      <alignment vertical="center" wrapText="1"/>
    </xf>
    <xf numFmtId="176" fontId="13" fillId="0" borderId="0" xfId="1" applyNumberFormat="1" applyFont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一人当たり経常利益</a:t>
            </a:r>
            <a:r>
              <a:rPr lang="ja-JP" b="1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90952500000000003"/>
          <c:h val="0.667331944444444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一人当たり経常利益!$A$21:$B$21</c:f>
              <c:strCache>
                <c:ptCount val="2"/>
                <c:pt idx="0">
                  <c:v>一人当たり経常利益</c:v>
                </c:pt>
                <c:pt idx="1">
                  <c:v>万円/人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一人当たり経常利益!$C$17:$H$17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一人当たり経常利益!$C$21:$H$21</c:f>
              <c:numCache>
                <c:formatCode>#,##0.0;[Red]\-#,##0.0</c:formatCode>
                <c:ptCount val="6"/>
                <c:pt idx="0">
                  <c:v>362.94920512929991</c:v>
                </c:pt>
                <c:pt idx="1">
                  <c:v>362.2640029287171</c:v>
                </c:pt>
                <c:pt idx="2">
                  <c:v>334.73727432218885</c:v>
                </c:pt>
                <c:pt idx="3">
                  <c:v>283.07764816778604</c:v>
                </c:pt>
                <c:pt idx="4">
                  <c:v>369.22591264741033</c:v>
                </c:pt>
                <c:pt idx="5">
                  <c:v>380.17065094408173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97F-4052-8DB8-5EF6C962F10B}"/>
            </c:ext>
          </c:extLst>
        </c:ser>
        <c:ser>
          <c:idx val="2"/>
          <c:order val="2"/>
          <c:tx>
            <c:strRef>
              <c:f>一人当たり経常利益!$A$22:$B$22</c:f>
              <c:strCache>
                <c:ptCount val="2"/>
                <c:pt idx="0">
                  <c:v>資本支持人数</c:v>
                </c:pt>
                <c:pt idx="1">
                  <c:v>人/億円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一人当たり経常利益!$C$17:$H$17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一人当たり経常利益!$C$22:$H$22</c:f>
              <c:numCache>
                <c:formatCode>#,##0_);[Red]\(#,##0\)</c:formatCode>
                <c:ptCount val="6"/>
                <c:pt idx="0">
                  <c:v>283.80972230973924</c:v>
                </c:pt>
                <c:pt idx="1">
                  <c:v>283.18072931515161</c:v>
                </c:pt>
                <c:pt idx="2">
                  <c:v>301.28824162740415</c:v>
                </c:pt>
                <c:pt idx="3">
                  <c:v>262.04942597373883</c:v>
                </c:pt>
                <c:pt idx="4">
                  <c:v>232.0092031520482</c:v>
                </c:pt>
                <c:pt idx="5">
                  <c:v>223.8478586475488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497F-4052-8DB8-5EF6C962F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624575"/>
        <c:axId val="1980376095"/>
      </c:barChart>
      <c:lineChart>
        <c:grouping val="standard"/>
        <c:varyColors val="0"/>
        <c:ser>
          <c:idx val="3"/>
          <c:order val="0"/>
          <c:tx>
            <c:strRef>
              <c:f>一人当たり経常利益!$A$23:$B$23</c:f>
              <c:strCache>
                <c:ptCount val="2"/>
                <c:pt idx="0">
                  <c:v>総資産経常利益率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一人当たり経常利益!$C$17:$H$17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一人当たり経常利益!$C$23:$H$23</c:f>
              <c:numCache>
                <c:formatCode>#,##0.0;[Red]\-#,##0.0</c:formatCode>
                <c:ptCount val="6"/>
                <c:pt idx="0">
                  <c:v>10.300851312028721</c:v>
                </c:pt>
                <c:pt idx="1">
                  <c:v>10.258618455398034</c:v>
                </c:pt>
                <c:pt idx="2">
                  <c:v>10.085240478768231</c:v>
                </c:pt>
                <c:pt idx="3">
                  <c:v>7.4180335208364339</c:v>
                </c:pt>
                <c:pt idx="4">
                  <c:v>8.5663809776413427</c:v>
                </c:pt>
                <c:pt idx="5">
                  <c:v>8.5100386134477404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F-4052-8DB8-5EF6C962F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42239"/>
        <c:axId val="1260591439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（万円</a:t>
                </a:r>
                <a:r>
                  <a:rPr lang="en-US" altLang="ja-JP" sz="1000"/>
                  <a:t>/</a:t>
                </a:r>
                <a:r>
                  <a:rPr lang="ja-JP" altLang="en-US" sz="1000"/>
                  <a:t>億円）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2067624575"/>
        <c:crosses val="autoZero"/>
        <c:crossBetween val="between"/>
      </c:valAx>
      <c:valAx>
        <c:axId val="1260591439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3221096491228073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108742239"/>
        <c:crosses val="max"/>
        <c:crossBetween val="between"/>
      </c:valAx>
      <c:catAx>
        <c:axId val="1108742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05914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26</xdr:row>
      <xdr:rowOff>100012</xdr:rowOff>
    </xdr:from>
    <xdr:to>
      <xdr:col>8</xdr:col>
      <xdr:colOff>463012</xdr:colOff>
      <xdr:row>45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6A0437-0BEF-459C-95C1-EF6D2C92B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6460-360C-43EE-8AFE-A2E5487BCCB9}">
  <dimension ref="A1:J52"/>
  <sheetViews>
    <sheetView showGridLines="0" tabSelected="1" workbookViewId="0">
      <selection activeCell="A5" sqref="A5"/>
    </sheetView>
  </sheetViews>
  <sheetFormatPr defaultColWidth="0" defaultRowHeight="15" customHeight="1" zeroHeight="1"/>
  <cols>
    <col min="1" max="9" width="10.625" style="13" customWidth="1"/>
    <col min="10" max="10" width="9.625" style="13" customWidth="1"/>
    <col min="11" max="16384" width="10" style="13" hidden="1"/>
  </cols>
  <sheetData>
    <row r="1" spans="1:10">
      <c r="A1" s="7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2"/>
    </row>
    <row r="4" spans="1:10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2"/>
    </row>
    <row r="5" spans="1:10"/>
    <row r="6" spans="1:10">
      <c r="A6" s="14" t="s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>
      <c r="C7" s="33"/>
      <c r="D7" s="33"/>
      <c r="E7" s="33"/>
      <c r="F7" s="33"/>
      <c r="G7" s="33"/>
      <c r="H7" s="33"/>
    </row>
    <row r="8" spans="1:10" ht="15.4" thickBot="1">
      <c r="A8" s="15" t="s">
        <v>5</v>
      </c>
      <c r="B8" s="15"/>
      <c r="E8" s="33"/>
      <c r="F8" s="33"/>
    </row>
    <row r="9" spans="1:10">
      <c r="A9" s="13" t="s">
        <v>6</v>
      </c>
      <c r="B9" s="13" t="s">
        <v>7</v>
      </c>
      <c r="C9" s="16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8" t="s">
        <v>13</v>
      </c>
    </row>
    <row r="10" spans="1:10">
      <c r="A10" s="9" t="s">
        <v>14</v>
      </c>
      <c r="B10" s="2" t="s">
        <v>15</v>
      </c>
      <c r="C10" s="5">
        <v>255019</v>
      </c>
      <c r="D10" s="4">
        <v>277074</v>
      </c>
      <c r="E10" s="10">
        <v>269025</v>
      </c>
      <c r="F10" s="10">
        <v>240248</v>
      </c>
      <c r="G10" s="10">
        <v>327496</v>
      </c>
      <c r="H10" s="6">
        <v>366245</v>
      </c>
    </row>
    <row r="11" spans="1:10">
      <c r="A11" s="9" t="s">
        <v>16</v>
      </c>
      <c r="B11" s="2" t="s">
        <v>15</v>
      </c>
      <c r="C11" s="5">
        <v>2475708</v>
      </c>
      <c r="D11" s="4">
        <v>2700890</v>
      </c>
      <c r="E11" s="4">
        <v>2667512</v>
      </c>
      <c r="F11" s="10">
        <v>3238702</v>
      </c>
      <c r="G11" s="10">
        <v>3823038</v>
      </c>
      <c r="H11" s="6">
        <v>4303682</v>
      </c>
    </row>
    <row r="12" spans="1:10" ht="15.4" thickBot="1">
      <c r="A12" s="38" t="s">
        <v>17</v>
      </c>
      <c r="B12" s="3" t="s">
        <v>18</v>
      </c>
      <c r="C12" s="34">
        <v>70263</v>
      </c>
      <c r="D12" s="35">
        <v>76484</v>
      </c>
      <c r="E12" s="35">
        <v>80369</v>
      </c>
      <c r="F12" s="36">
        <v>84870</v>
      </c>
      <c r="G12" s="36">
        <v>88698</v>
      </c>
      <c r="H12" s="37">
        <v>96337</v>
      </c>
    </row>
    <row r="13" spans="1:10">
      <c r="C13" s="1" t="s">
        <v>19</v>
      </c>
    </row>
    <row r="14" spans="1:10"/>
    <row r="15" spans="1:10">
      <c r="A15" s="19" t="s">
        <v>20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C16" s="15"/>
      <c r="D16" s="15"/>
      <c r="E16" s="15"/>
      <c r="F16" s="15"/>
      <c r="G16" s="15"/>
      <c r="H16" s="15"/>
    </row>
    <row r="17" spans="1:10">
      <c r="A17" s="15"/>
      <c r="B17" s="15"/>
      <c r="C17" s="20" t="str">
        <f>C9</f>
        <v>FY17</v>
      </c>
      <c r="D17" s="20" t="str">
        <f>D9</f>
        <v>FY18</v>
      </c>
      <c r="E17" s="20" t="str">
        <f>E9</f>
        <v>FY19</v>
      </c>
      <c r="F17" s="20" t="str">
        <f>F9</f>
        <v>FY20</v>
      </c>
      <c r="G17" s="20" t="str">
        <f>G9</f>
        <v>FY21</v>
      </c>
      <c r="H17" s="20" t="str">
        <f>H9</f>
        <v>FY22</v>
      </c>
    </row>
    <row r="18" spans="1:10">
      <c r="A18" s="31" t="s">
        <v>21</v>
      </c>
      <c r="B18" s="21" t="s">
        <v>22</v>
      </c>
      <c r="C18" s="29">
        <f>C10/100</f>
        <v>2550.19</v>
      </c>
      <c r="D18" s="29">
        <f t="shared" ref="D18:H18" si="0">D10/100</f>
        <v>2770.74</v>
      </c>
      <c r="E18" s="29">
        <f t="shared" si="0"/>
        <v>2690.25</v>
      </c>
      <c r="F18" s="29">
        <f t="shared" si="0"/>
        <v>2402.48</v>
      </c>
      <c r="G18" s="29">
        <f t="shared" si="0"/>
        <v>3274.96</v>
      </c>
      <c r="H18" s="29">
        <f t="shared" si="0"/>
        <v>3662.45</v>
      </c>
    </row>
    <row r="19" spans="1:10">
      <c r="A19" s="32" t="s">
        <v>23</v>
      </c>
      <c r="B19" s="28" t="s">
        <v>22</v>
      </c>
      <c r="C19" s="30">
        <f>C11/100</f>
        <v>24757.08</v>
      </c>
      <c r="D19" s="30">
        <f t="shared" ref="D19:H19" si="1">D11/100</f>
        <v>27008.9</v>
      </c>
      <c r="E19" s="30">
        <f t="shared" si="1"/>
        <v>26675.119999999999</v>
      </c>
      <c r="F19" s="30">
        <f t="shared" si="1"/>
        <v>32387.02</v>
      </c>
      <c r="G19" s="30">
        <f t="shared" si="1"/>
        <v>38230.379999999997</v>
      </c>
      <c r="H19" s="30">
        <f t="shared" si="1"/>
        <v>43036.82</v>
      </c>
    </row>
    <row r="20" spans="1:10">
      <c r="A20" s="32" t="s">
        <v>24</v>
      </c>
      <c r="B20" s="28" t="s">
        <v>18</v>
      </c>
      <c r="C20" s="30">
        <f>C12</f>
        <v>70263</v>
      </c>
      <c r="D20" s="30">
        <f t="shared" ref="D20:H20" si="2">D12</f>
        <v>76484</v>
      </c>
      <c r="E20" s="30">
        <f t="shared" si="2"/>
        <v>80369</v>
      </c>
      <c r="F20" s="30">
        <f t="shared" si="2"/>
        <v>84870</v>
      </c>
      <c r="G20" s="30">
        <f t="shared" si="2"/>
        <v>88698</v>
      </c>
      <c r="H20" s="30">
        <f t="shared" si="2"/>
        <v>96337</v>
      </c>
    </row>
    <row r="21" spans="1:10" ht="24">
      <c r="A21" s="27" t="s">
        <v>25</v>
      </c>
      <c r="B21" s="28" t="s">
        <v>26</v>
      </c>
      <c r="C21" s="8">
        <f>C18/C20*10000</f>
        <v>362.94920512929991</v>
      </c>
      <c r="D21" s="8">
        <f t="shared" ref="D21:H21" si="3">D18/D20*10000</f>
        <v>362.2640029287171</v>
      </c>
      <c r="E21" s="8">
        <f t="shared" si="3"/>
        <v>334.73727432218885</v>
      </c>
      <c r="F21" s="8">
        <f t="shared" si="3"/>
        <v>283.07764816778604</v>
      </c>
      <c r="G21" s="8">
        <f t="shared" si="3"/>
        <v>369.22591264741033</v>
      </c>
      <c r="H21" s="8">
        <f t="shared" si="3"/>
        <v>380.17065094408173</v>
      </c>
    </row>
    <row r="22" spans="1:10">
      <c r="A22" s="27" t="s">
        <v>27</v>
      </c>
      <c r="B22" s="28" t="s">
        <v>28</v>
      </c>
      <c r="C22" s="30">
        <f>C20/C19*100</f>
        <v>283.80972230973924</v>
      </c>
      <c r="D22" s="30">
        <f t="shared" ref="D22:H22" si="4">D20/D19*100</f>
        <v>283.18072931515161</v>
      </c>
      <c r="E22" s="30">
        <f t="shared" si="4"/>
        <v>301.28824162740415</v>
      </c>
      <c r="F22" s="30">
        <f t="shared" si="4"/>
        <v>262.04942597373883</v>
      </c>
      <c r="G22" s="30">
        <f t="shared" si="4"/>
        <v>232.0092031520482</v>
      </c>
      <c r="H22" s="30">
        <f t="shared" si="4"/>
        <v>223.8478586475488</v>
      </c>
    </row>
    <row r="23" spans="1:10" ht="24">
      <c r="A23" s="26" t="s">
        <v>29</v>
      </c>
      <c r="B23" s="22" t="s">
        <v>30</v>
      </c>
      <c r="C23" s="25">
        <f>C18/C19*100</f>
        <v>10.300851312028721</v>
      </c>
      <c r="D23" s="25">
        <f t="shared" ref="D23:H23" si="5">D18/D19*100</f>
        <v>10.258618455398034</v>
      </c>
      <c r="E23" s="25">
        <f t="shared" si="5"/>
        <v>10.085240478768231</v>
      </c>
      <c r="F23" s="25">
        <f t="shared" si="5"/>
        <v>7.4180335208364339</v>
      </c>
      <c r="G23" s="25">
        <f t="shared" si="5"/>
        <v>8.5663809776413427</v>
      </c>
      <c r="H23" s="25">
        <f t="shared" si="5"/>
        <v>8.5100386134477404</v>
      </c>
    </row>
    <row r="24" spans="1:10">
      <c r="A24" s="23" t="s">
        <v>31</v>
      </c>
      <c r="C24" s="39"/>
      <c r="D24" s="39"/>
      <c r="E24" s="39"/>
      <c r="F24" s="39"/>
      <c r="G24" s="39"/>
      <c r="H24" s="39"/>
    </row>
    <row r="25" spans="1:10">
      <c r="A25" s="23"/>
      <c r="B25" s="24"/>
      <c r="C25" s="24"/>
      <c r="D25" s="24"/>
      <c r="E25" s="24"/>
      <c r="F25" s="24"/>
      <c r="G25" s="24"/>
      <c r="H25" s="24"/>
    </row>
    <row r="26" spans="1:10">
      <c r="A26" s="19" t="s">
        <v>32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/>
    <row r="28" spans="1:10"/>
    <row r="29" spans="1:10"/>
    <row r="30" spans="1:10"/>
    <row r="31" spans="1:10"/>
    <row r="32" spans="1:10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 ht="15" customHeight="1"/>
    <row r="48" s="13" customFormat="1" ht="15" hidden="1" customHeight="1"/>
    <row r="49" s="13" customFormat="1" ht="15" hidden="1" customHeight="1"/>
    <row r="50" s="13" customFormat="1" ht="15" hidden="1" customHeight="1"/>
    <row r="51" s="13" customFormat="1" ht="15" hidden="1" customHeight="1"/>
    <row r="52" s="13" customFormat="1" ht="15" hidden="1" customHeight="1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444C9225-F48D-433D-B6DC-93EEC411C13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一人当たり経常利益!C10:H10</xm:f>
              <xm:sqref>I10</xm:sqref>
            </x14:sparkline>
          </x14:sparklines>
        </x14:sparklineGroup>
        <x14:sparklineGroup displayEmptyCellsAs="gap" high="1" low="1" xr2:uid="{5D3BCCFC-1E8F-4B69-AC22-226497192A5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一人当たり経常利益!C12:H12</xm:f>
              <xm:sqref>I12</xm:sqref>
            </x14:sparkline>
          </x14:sparklines>
        </x14:sparklineGroup>
        <x14:sparklineGroup displayEmptyCellsAs="gap" high="1" low="1" xr2:uid="{1B978F52-8977-4686-9B80-DFF4F31E170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一人当たり経常利益!C11:H11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友昭</cp:lastModifiedBy>
  <cp:revision/>
  <dcterms:created xsi:type="dcterms:W3CDTF">2021-08-24T03:41:03Z</dcterms:created>
  <dcterms:modified xsi:type="dcterms:W3CDTF">2023-10-17T05:23:15Z</dcterms:modified>
  <cp:category/>
  <cp:contentStatus/>
</cp:coreProperties>
</file>