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2" documentId="8_{9C086DA0-C82E-4B2B-B2ED-F00F592E2A60}" xr6:coauthVersionLast="47" xr6:coauthVersionMax="47" xr10:uidLastSave="{801449D8-8046-4B22-AEE5-290936FEC81F}"/>
  <bookViews>
    <workbookView xWindow="-98" yWindow="-98" windowWidth="20715" windowHeight="13155" xr2:uid="{68E2C076-72C9-4123-A12C-10F250F0AE54}"/>
  </bookViews>
  <sheets>
    <sheet name="当座資産回転率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3" l="1"/>
  <c r="F28" i="33"/>
  <c r="G28" i="33"/>
  <c r="H28" i="33"/>
  <c r="D28" i="33"/>
  <c r="E27" i="33"/>
  <c r="F27" i="33"/>
  <c r="G27" i="33"/>
  <c r="H27" i="33"/>
  <c r="D27" i="33"/>
  <c r="E26" i="33"/>
  <c r="F26" i="33"/>
  <c r="G26" i="33"/>
  <c r="H26" i="33"/>
  <c r="D26" i="33"/>
  <c r="C23" i="33"/>
  <c r="C24" i="33"/>
  <c r="D24" i="33"/>
  <c r="E24" i="33"/>
  <c r="F24" i="33"/>
  <c r="G24" i="33"/>
  <c r="H24" i="33"/>
  <c r="H25" i="33"/>
  <c r="G25" i="33"/>
  <c r="F25" i="33"/>
  <c r="E25" i="33"/>
  <c r="D25" i="33"/>
  <c r="C25" i="33"/>
  <c r="H23" i="33"/>
  <c r="G23" i="33"/>
  <c r="F23" i="33"/>
  <c r="E23" i="33"/>
  <c r="D23" i="33"/>
  <c r="H22" i="33"/>
  <c r="G22" i="33"/>
  <c r="F22" i="33"/>
  <c r="E22" i="33"/>
  <c r="D22" i="33"/>
  <c r="C22" i="33"/>
  <c r="H21" i="33"/>
  <c r="G21" i="33"/>
  <c r="F21" i="33"/>
  <c r="E21" i="33"/>
  <c r="D21" i="33"/>
  <c r="C21" i="33"/>
  <c r="H20" i="33"/>
  <c r="G20" i="33"/>
  <c r="F20" i="33"/>
  <c r="E20" i="33"/>
  <c r="D20" i="33"/>
  <c r="C20" i="33"/>
</calcChain>
</file>

<file path=xl/sharedStrings.xml><?xml version="1.0" encoding="utf-8"?>
<sst xmlns="http://schemas.openxmlformats.org/spreadsheetml/2006/main" count="45" uniqueCount="34">
  <si>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</si>
  <si>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</si>
  <si>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</si>
  <si>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</si>
  <si>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</si>
  <si>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</si>
  <si>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</si>
  <si>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</si>
  <si>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</si>
  <si>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</si>
  <si>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</si>
  <si>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</si>
  <si>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</si>
  <si>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</si>
  <si>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総資産</t>
    <rPh sb="0" eb="3">
      <t>ソウシサン</t>
    </rPh>
    <phoneticPr fontId="12"/>
  </si>
  <si>
    <t>●財務データ</t>
    <rPh sb="1" eb="3">
      <t>ザイム</t>
    </rPh>
    <phoneticPr fontId="6"/>
  </si>
  <si>
    <t>FY19</t>
    <phoneticPr fontId="6"/>
  </si>
  <si>
    <t>営業収益</t>
    <rPh sb="0" eb="2">
      <t>エイギョウ</t>
    </rPh>
    <rPh sb="2" eb="4">
      <t>シュウエキ</t>
    </rPh>
    <phoneticPr fontId="6"/>
  </si>
  <si>
    <t>経営分析</t>
    <rPh sb="0" eb="4">
      <t>ケイエイブンセキ</t>
    </rPh>
    <phoneticPr fontId="7"/>
  </si>
  <si>
    <t>回転</t>
    <rPh sb="0" eb="2">
      <t>カイテン</t>
    </rPh>
    <phoneticPr fontId="6"/>
  </si>
  <si>
    <t>現預金</t>
    <rPh sb="0" eb="3">
      <t>ゲンヨキン</t>
    </rPh>
    <phoneticPr fontId="12"/>
  </si>
  <si>
    <t>サンプル_三菱商事</t>
    <rPh sb="5" eb="9">
      <t>ミツビシショウジ</t>
    </rPh>
    <phoneticPr fontId="7"/>
  </si>
  <si>
    <t>現金及び現金同等物</t>
    <phoneticPr fontId="6"/>
  </si>
  <si>
    <t>定期預金</t>
    <phoneticPr fontId="6"/>
  </si>
  <si>
    <t>短期運用資産</t>
    <phoneticPr fontId="6"/>
  </si>
  <si>
    <t>手元流動性</t>
    <rPh sb="0" eb="5">
      <t>テモトリュウドウセイ</t>
    </rPh>
    <phoneticPr fontId="12"/>
  </si>
  <si>
    <t>手元流動性回転率</t>
    <rPh sb="0" eb="5">
      <t>テモトリュウドウセイ</t>
    </rPh>
    <rPh sb="5" eb="8">
      <t>カイテンリツ</t>
    </rPh>
    <phoneticPr fontId="6"/>
  </si>
  <si>
    <t>営業債権及びその他の債権</t>
    <phoneticPr fontId="6"/>
  </si>
  <si>
    <t>当座資産</t>
    <rPh sb="0" eb="4">
      <t>トウザシサン</t>
    </rPh>
    <phoneticPr fontId="12"/>
  </si>
  <si>
    <t>当座資産回転率</t>
    <rPh sb="0" eb="4">
      <t>トウザシサン</t>
    </rPh>
    <rPh sb="4" eb="7">
      <t>カイテンリツ</t>
    </rPh>
    <phoneticPr fontId="6"/>
  </si>
  <si>
    <t>当座資産比率</t>
    <rPh sb="0" eb="2">
      <t>トウザ</t>
    </rPh>
    <rPh sb="2" eb="4">
      <t>シサン</t>
    </rPh>
    <rPh sb="4" eb="6">
      <t>ヒリツ</t>
    </rPh>
    <phoneticPr fontId="12"/>
  </si>
  <si>
    <t>当座資産回転率</t>
    <rPh sb="0" eb="2">
      <t>トウザ</t>
    </rPh>
    <rPh sb="2" eb="4">
      <t>シサン</t>
    </rPh>
    <rPh sb="4" eb="6">
      <t>カイテン</t>
    </rPh>
    <rPh sb="6" eb="7">
      <t>リツ</t>
    </rPh>
    <phoneticPr fontId="6"/>
  </si>
  <si>
    <t>当座資産回転率の計算</t>
    <rPh sb="0" eb="2">
      <t>トウザ</t>
    </rPh>
    <rPh sb="2" eb="4">
      <t>シサン</t>
    </rPh>
    <rPh sb="4" eb="6">
      <t>カイテン</t>
    </rPh>
    <rPh sb="6" eb="7">
      <t>リツ</t>
    </rPh>
    <rPh sb="8" eb="10">
      <t>ケイサン</t>
    </rPh>
    <phoneticPr fontId="6"/>
  </si>
  <si>
    <t>当座資産回転率の推移</t>
    <rPh sb="8" eb="10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</si>
</sst>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38" fontId="14" fillId="3" borderId="10" xfId="1" applyFont="1" applyFill="1" applyBorder="1">
      <alignment vertical="center"/>
    </xf>
    <xf numFmtId="38" fontId="14" fillId="3" borderId="2" xfId="1" applyFont="1" applyFill="1" applyBorder="1">
      <alignment vertical="center"/>
    </xf>
    <xf numFmtId="38" fontId="14" fillId="3" borderId="6" xfId="1" applyFont="1" applyFill="1" applyBorder="1">
      <alignment vertical="center"/>
    </xf>
    <xf numFmtId="0" fontId="8" fillId="2" borderId="0" xfId="6" applyFont="1" applyFill="1" applyAlignment="1"/>
    <xf numFmtId="178" fontId="13" fillId="0" borderId="1" xfId="1" applyNumberFormat="1" applyFont="1" applyBorder="1">
      <alignment vertical="center"/>
    </xf>
    <xf numFmtId="38" fontId="15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5" fillId="3" borderId="10" xfId="1" applyFont="1" applyFill="1" applyBorder="1" applyAlignment="1">
      <alignment vertical="center" wrapText="1"/>
    </xf>
    <xf numFmtId="38" fontId="15" fillId="3" borderId="2" xfId="1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4" xfId="11" applyFont="1" applyBorder="1">
      <alignment vertical="center"/>
    </xf>
    <xf numFmtId="38" fontId="14" fillId="3" borderId="11" xfId="12" applyFont="1" applyFill="1" applyBorder="1">
      <alignment vertical="center"/>
    </xf>
    <xf numFmtId="38" fontId="14" fillId="3" borderId="12" xfId="12" applyFont="1" applyFill="1" applyBorder="1">
      <alignment vertical="center"/>
    </xf>
    <xf numFmtId="38" fontId="14" fillId="3" borderId="12" xfId="12" applyFont="1" applyFill="1" applyBorder="1" applyAlignment="1">
      <alignment vertical="center" wrapText="1"/>
    </xf>
    <xf numFmtId="38" fontId="14" fillId="3" borderId="13" xfId="12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16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8" fontId="13" fillId="0" borderId="5" xfId="1" applyNumberFormat="1" applyFont="1" applyBorder="1">
      <alignment vertical="center"/>
    </xf>
    <xf numFmtId="0" fontId="13" fillId="5" borderId="5" xfId="11" applyFont="1" applyFill="1" applyBorder="1">
      <alignment vertical="center"/>
    </xf>
    <xf numFmtId="0" fontId="8" fillId="0" borderId="3" xfId="0" applyFont="1" applyBorder="1" applyAlignment="1">
      <alignment vertical="center" wrapText="1"/>
    </xf>
    <xf numFmtId="0" fontId="16" fillId="5" borderId="5" xfId="11" applyFont="1" applyFill="1" applyBorder="1" applyAlignment="1">
      <alignment vertical="center" wrapText="1"/>
    </xf>
    <xf numFmtId="0" fontId="16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40" fontId="13" fillId="0" borderId="1" xfId="1" applyNumberFormat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8" fontId="14" fillId="3" borderId="10" xfId="1" applyFont="1" applyFill="1" applyBorder="1" applyAlignment="1">
      <alignment vertical="center" wrapText="1"/>
    </xf>
    <xf numFmtId="0" fontId="13" fillId="0" borderId="0" xfId="11" applyFont="1">
      <alignment vertical="center"/>
    </xf>
    <xf numFmtId="3" fontId="8" fillId="0" borderId="0" xfId="11" applyNumberFormat="1" applyFont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当座資産回転率</a:t>
            </a:r>
            <a:r>
              <a:rPr lang="ja-JP" b="1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87610394736842101"/>
          <c:h val="0.66733194444444444"/>
        </c:manualLayout>
      </c:layout>
      <c:lineChart>
        <c:grouping val="standard"/>
        <c:varyColors val="0"/>
        <c:ser>
          <c:idx val="6"/>
          <c:order val="0"/>
          <c:tx>
            <c:strRef>
              <c:f>当座資産回転率!$A$27:$B$27</c:f>
              <c:strCache>
                <c:ptCount val="2"/>
                <c:pt idx="0">
                  <c:v>当座資産回転率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当座資産回転率!$C$20:$H$20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当座資産回転率!$C$27:$H$27</c:f>
              <c:numCache>
                <c:formatCode>#,##0.00_);[Red]\(#,##0.00\)</c:formatCode>
                <c:ptCount val="6"/>
                <c:pt idx="1">
                  <c:v>3.2625368886945778</c:v>
                </c:pt>
                <c:pt idx="2">
                  <c:v>3.0347654241186675</c:v>
                </c:pt>
                <c:pt idx="3">
                  <c:v>2.7438017004110744</c:v>
                </c:pt>
                <c:pt idx="4">
                  <c:v>3.213820403076475</c:v>
                </c:pt>
                <c:pt idx="5">
                  <c:v>3.6515285970889808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3-4915-B754-2B6828A5F8E9}"/>
            </c:ext>
          </c:extLst>
        </c:ser>
        <c:ser>
          <c:idx val="4"/>
          <c:order val="1"/>
          <c:tx>
            <c:strRef>
              <c:f>当座資産回転率!$A$26:$B$26</c:f>
              <c:strCache>
                <c:ptCount val="2"/>
                <c:pt idx="0">
                  <c:v>手元流動性回転率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当座資産回転率!$C$20:$H$20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当座資産回転率!$C$26:$H$26</c:f>
              <c:numCache>
                <c:formatCode>#,##0.00_);[Red]\(#,##0.00\)</c:formatCode>
                <c:ptCount val="6"/>
                <c:pt idx="1">
                  <c:v>12.265482600603915</c:v>
                </c:pt>
                <c:pt idx="2">
                  <c:v>10.373606767250818</c:v>
                </c:pt>
                <c:pt idx="3">
                  <c:v>8.7226575814965823</c:v>
                </c:pt>
                <c:pt idx="4">
                  <c:v>10.819073091039662</c:v>
                </c:pt>
                <c:pt idx="5">
                  <c:v>12.67126479317095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3-4915-B754-2B6828A5F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</c:lineChart>
      <c:lineChart>
        <c:grouping val="standard"/>
        <c:varyColors val="0"/>
        <c:ser>
          <c:idx val="7"/>
          <c:order val="2"/>
          <c:tx>
            <c:strRef>
              <c:f>当座資産回転率!$A$28:$B$28</c:f>
              <c:strCache>
                <c:ptCount val="2"/>
                <c:pt idx="0">
                  <c:v>当座資産比率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当座資産回転率!$C$20:$H$20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当座資産回転率!$C$28:$H$28</c:f>
              <c:numCache>
                <c:formatCode>#,##0.0;[Red]\-#,##0.0</c:formatCode>
                <c:ptCount val="6"/>
                <c:pt idx="1">
                  <c:v>30.31007354699166</c:v>
                </c:pt>
                <c:pt idx="2">
                  <c:v>28.17860869037937</c:v>
                </c:pt>
                <c:pt idx="3">
                  <c:v>25.612599078852515</c:v>
                </c:pt>
                <c:pt idx="4">
                  <c:v>26.497939439785199</c:v>
                </c:pt>
                <c:pt idx="5">
                  <c:v>26.813433387585139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83-4915-B754-2B6828A5F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40784"/>
        <c:axId val="811209264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81120926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478406432748539"/>
              <c:y val="5.792583333333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28840784"/>
        <c:crosses val="max"/>
        <c:crossBetween val="between"/>
      </c:valAx>
      <c:catAx>
        <c:axId val="112884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120926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30</xdr:row>
      <xdr:rowOff>100012</xdr:rowOff>
    </xdr:from>
    <xdr:to>
      <xdr:col>8</xdr:col>
      <xdr:colOff>348712</xdr:colOff>
      <xdr:row>49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02BB0A-16E6-4F93-8DAA-3E8A380FE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CC41-3101-406E-B046-0C875C4DED77}">
  <dimension ref="A1:J58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16" customWidth="1"/>
    <col min="10" max="10" width="9.625" style="16" customWidth="1"/>
    <col min="11" max="16384" width="10" style="16" hidden="1"/>
  </cols>
  <sheetData>
    <row r="1" spans="1:10" x14ac:dyDescent="0.45">
      <c r="A1" s="6" t="s">
        <v>18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4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4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4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7"/>
    <row r="6" spans="1:10" x14ac:dyDescent="0.45">
      <c r="A6" s="17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7">
      <c r="C7" s="45"/>
      <c r="E7" s="45"/>
      <c r="F7" s="45"/>
      <c r="H7" s="45"/>
    </row>
    <row r="8" spans="1:10" ht="15.4" thickBot="1" x14ac:dyDescent="0.75">
      <c r="A8" s="18" t="s">
        <v>15</v>
      </c>
      <c r="B8" s="18"/>
    </row>
    <row r="9" spans="1:10" x14ac:dyDescent="0.7">
      <c r="A9" s="16" t="s">
        <v>5</v>
      </c>
      <c r="B9" s="16" t="s">
        <v>2</v>
      </c>
      <c r="C9" s="19" t="s">
        <v>6</v>
      </c>
      <c r="D9" s="20" t="s">
        <v>7</v>
      </c>
      <c r="E9" s="20" t="s">
        <v>16</v>
      </c>
      <c r="F9" s="20" t="s">
        <v>8</v>
      </c>
      <c r="G9" s="20" t="s">
        <v>9</v>
      </c>
      <c r="H9" s="21" t="s">
        <v>10</v>
      </c>
    </row>
    <row r="10" spans="1:10" x14ac:dyDescent="0.7">
      <c r="A10" s="12" t="s">
        <v>17</v>
      </c>
      <c r="B10" s="2" t="s">
        <v>4</v>
      </c>
      <c r="C10" s="8">
        <v>7567394</v>
      </c>
      <c r="D10" s="9">
        <v>16103763</v>
      </c>
      <c r="E10" s="10">
        <v>14779734</v>
      </c>
      <c r="F10" s="10">
        <v>12884521</v>
      </c>
      <c r="G10" s="10">
        <v>17264828</v>
      </c>
      <c r="H10" s="11">
        <v>21571973</v>
      </c>
    </row>
    <row r="11" spans="1:10" ht="24" x14ac:dyDescent="0.7">
      <c r="A11" s="13" t="s">
        <v>22</v>
      </c>
      <c r="B11" s="2" t="s">
        <v>4</v>
      </c>
      <c r="C11" s="5">
        <v>1005461</v>
      </c>
      <c r="D11" s="3">
        <v>1160582</v>
      </c>
      <c r="E11" s="3">
        <v>1322812</v>
      </c>
      <c r="F11" s="43">
        <v>1317824</v>
      </c>
      <c r="G11" s="43">
        <v>1555570</v>
      </c>
      <c r="H11" s="4">
        <v>1556999</v>
      </c>
    </row>
    <row r="12" spans="1:10" x14ac:dyDescent="0.7">
      <c r="A12" s="12" t="s">
        <v>23</v>
      </c>
      <c r="B12" s="2" t="s">
        <v>4</v>
      </c>
      <c r="C12" s="5">
        <v>234758</v>
      </c>
      <c r="D12" s="3">
        <v>207949</v>
      </c>
      <c r="E12" s="3">
        <v>101016</v>
      </c>
      <c r="F12" s="43">
        <v>148081</v>
      </c>
      <c r="G12" s="43">
        <v>147878</v>
      </c>
      <c r="H12" s="4">
        <v>95291</v>
      </c>
    </row>
    <row r="13" spans="1:10" x14ac:dyDescent="0.7">
      <c r="A13" s="13" t="s">
        <v>24</v>
      </c>
      <c r="B13" s="2" t="s">
        <v>4</v>
      </c>
      <c r="C13" s="5">
        <v>9319</v>
      </c>
      <c r="D13" s="3">
        <v>7798</v>
      </c>
      <c r="E13" s="3">
        <v>49331</v>
      </c>
      <c r="F13" s="43">
        <v>15201</v>
      </c>
      <c r="G13" s="43">
        <v>7000</v>
      </c>
      <c r="H13" s="4">
        <v>42127</v>
      </c>
    </row>
    <row r="14" spans="1:10" ht="24" x14ac:dyDescent="0.7">
      <c r="A14" s="13" t="s">
        <v>27</v>
      </c>
      <c r="B14" s="2" t="s">
        <v>4</v>
      </c>
      <c r="C14" s="5">
        <v>3523341</v>
      </c>
      <c r="D14" s="3">
        <v>3722719</v>
      </c>
      <c r="E14" s="3">
        <v>3168074</v>
      </c>
      <c r="F14" s="43">
        <v>3269390</v>
      </c>
      <c r="G14" s="43">
        <v>4283171</v>
      </c>
      <c r="H14" s="4">
        <v>4127275</v>
      </c>
    </row>
    <row r="15" spans="1:10" ht="15.4" thickBot="1" x14ac:dyDescent="0.75">
      <c r="A15" s="34" t="s">
        <v>14</v>
      </c>
      <c r="B15" s="22" t="s">
        <v>4</v>
      </c>
      <c r="C15" s="23">
        <v>16036989</v>
      </c>
      <c r="D15" s="24">
        <v>16532800</v>
      </c>
      <c r="E15" s="24">
        <v>18033424</v>
      </c>
      <c r="F15" s="25">
        <v>18634971</v>
      </c>
      <c r="G15" s="25">
        <v>21912012</v>
      </c>
      <c r="H15" s="26">
        <v>22152882</v>
      </c>
    </row>
    <row r="16" spans="1:10" x14ac:dyDescent="0.7">
      <c r="C16" s="1" t="s">
        <v>12</v>
      </c>
    </row>
    <row r="17" spans="1:10" x14ac:dyDescent="0.7"/>
    <row r="18" spans="1:10" x14ac:dyDescent="0.7">
      <c r="A18" s="27" t="s">
        <v>32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7">
      <c r="C19" s="18"/>
      <c r="D19" s="18"/>
      <c r="E19" s="18"/>
      <c r="F19" s="18"/>
      <c r="G19" s="18"/>
      <c r="H19" s="18"/>
    </row>
    <row r="20" spans="1:10" x14ac:dyDescent="0.7">
      <c r="A20" s="18"/>
      <c r="B20" s="18"/>
      <c r="C20" s="28" t="str">
        <f t="shared" ref="C20:H20" si="0">C9</f>
        <v>FY17</v>
      </c>
      <c r="D20" s="28" t="str">
        <f t="shared" si="0"/>
        <v>FY18</v>
      </c>
      <c r="E20" s="28" t="str">
        <f t="shared" si="0"/>
        <v>FY19</v>
      </c>
      <c r="F20" s="28" t="str">
        <f t="shared" si="0"/>
        <v>FY20</v>
      </c>
      <c r="G20" s="28" t="str">
        <f t="shared" si="0"/>
        <v>FY21</v>
      </c>
      <c r="H20" s="28" t="str">
        <f t="shared" si="0"/>
        <v>FY22</v>
      </c>
    </row>
    <row r="21" spans="1:10" x14ac:dyDescent="0.7">
      <c r="A21" s="41" t="s">
        <v>3</v>
      </c>
      <c r="B21" s="29" t="s">
        <v>11</v>
      </c>
      <c r="C21" s="38">
        <f>C10/100</f>
        <v>75673.94</v>
      </c>
      <c r="D21" s="38">
        <f>D10/100</f>
        <v>161037.63</v>
      </c>
      <c r="E21" s="38">
        <f>E10/100</f>
        <v>147797.34</v>
      </c>
      <c r="F21" s="38">
        <f>F10/100</f>
        <v>128845.21</v>
      </c>
      <c r="G21" s="38">
        <f>G10/100</f>
        <v>172648.28</v>
      </c>
      <c r="H21" s="38">
        <f>H10/100</f>
        <v>215719.73</v>
      </c>
    </row>
    <row r="22" spans="1:10" x14ac:dyDescent="0.7">
      <c r="A22" s="42" t="s">
        <v>20</v>
      </c>
      <c r="B22" s="37" t="s">
        <v>11</v>
      </c>
      <c r="C22" s="39">
        <f>C11/100</f>
        <v>10054.61</v>
      </c>
      <c r="D22" s="39">
        <f>D11/100</f>
        <v>11605.82</v>
      </c>
      <c r="E22" s="39">
        <f>E11/100</f>
        <v>13228.12</v>
      </c>
      <c r="F22" s="39">
        <f>F11/100</f>
        <v>13178.24</v>
      </c>
      <c r="G22" s="39">
        <f>G11/100</f>
        <v>15555.7</v>
      </c>
      <c r="H22" s="39">
        <f>H11/100</f>
        <v>15569.99</v>
      </c>
    </row>
    <row r="23" spans="1:10" x14ac:dyDescent="0.7">
      <c r="A23" s="42" t="s">
        <v>25</v>
      </c>
      <c r="B23" s="37" t="s">
        <v>11</v>
      </c>
      <c r="C23" s="39">
        <f>SUM(C11:C13)/100</f>
        <v>12495.38</v>
      </c>
      <c r="D23" s="39">
        <f t="shared" ref="D23:H23" si="1">SUM(D11:D13)/100</f>
        <v>13763.29</v>
      </c>
      <c r="E23" s="39">
        <f t="shared" si="1"/>
        <v>14731.59</v>
      </c>
      <c r="F23" s="39">
        <f t="shared" si="1"/>
        <v>14811.06</v>
      </c>
      <c r="G23" s="39">
        <f t="shared" si="1"/>
        <v>17104.48</v>
      </c>
      <c r="H23" s="39">
        <f t="shared" si="1"/>
        <v>16944.169999999998</v>
      </c>
    </row>
    <row r="24" spans="1:10" x14ac:dyDescent="0.7">
      <c r="A24" s="42" t="s">
        <v>28</v>
      </c>
      <c r="B24" s="37" t="s">
        <v>11</v>
      </c>
      <c r="C24" s="39">
        <f>SUM(C11:C14)/100</f>
        <v>47728.79</v>
      </c>
      <c r="D24" s="39">
        <f t="shared" ref="D24:H24" si="2">SUM(D11:D14)/100</f>
        <v>50990.48</v>
      </c>
      <c r="E24" s="39">
        <f t="shared" si="2"/>
        <v>46412.33</v>
      </c>
      <c r="F24" s="39">
        <f t="shared" si="2"/>
        <v>47504.959999999999</v>
      </c>
      <c r="G24" s="39">
        <f t="shared" si="2"/>
        <v>59936.19</v>
      </c>
      <c r="H24" s="39">
        <f t="shared" si="2"/>
        <v>58216.92</v>
      </c>
    </row>
    <row r="25" spans="1:10" x14ac:dyDescent="0.7">
      <c r="A25" s="42" t="s">
        <v>14</v>
      </c>
      <c r="B25" s="37" t="s">
        <v>11</v>
      </c>
      <c r="C25" s="39">
        <f>C15/100</f>
        <v>160369.89000000001</v>
      </c>
      <c r="D25" s="39">
        <f t="shared" ref="D25:H25" si="3">D15/100</f>
        <v>165328</v>
      </c>
      <c r="E25" s="39">
        <f t="shared" si="3"/>
        <v>180334.24</v>
      </c>
      <c r="F25" s="39">
        <f t="shared" si="3"/>
        <v>186349.71</v>
      </c>
      <c r="G25" s="39">
        <f t="shared" si="3"/>
        <v>219120.12</v>
      </c>
      <c r="H25" s="39">
        <f t="shared" si="3"/>
        <v>221528.82</v>
      </c>
    </row>
    <row r="26" spans="1:10" ht="24" x14ac:dyDescent="0.7">
      <c r="A26" s="36" t="s">
        <v>26</v>
      </c>
      <c r="B26" s="37" t="s">
        <v>19</v>
      </c>
      <c r="C26" s="7"/>
      <c r="D26" s="40">
        <f>D21/AVERAGE(C23:D23)</f>
        <v>12.265482600603915</v>
      </c>
      <c r="E26" s="40">
        <f t="shared" ref="E26:H26" si="4">E21/AVERAGE(D23:E23)</f>
        <v>10.373606767250818</v>
      </c>
      <c r="F26" s="40">
        <f t="shared" si="4"/>
        <v>8.7226575814965823</v>
      </c>
      <c r="G26" s="40">
        <f t="shared" si="4"/>
        <v>10.819073091039662</v>
      </c>
      <c r="H26" s="40">
        <f t="shared" si="4"/>
        <v>12.67126479317095</v>
      </c>
    </row>
    <row r="27" spans="1:10" ht="24" x14ac:dyDescent="0.7">
      <c r="A27" s="36" t="s">
        <v>29</v>
      </c>
      <c r="B27" s="37" t="s">
        <v>19</v>
      </c>
      <c r="C27" s="7"/>
      <c r="D27" s="40">
        <f>D21/AVERAGE(C24:D24)</f>
        <v>3.2625368886945778</v>
      </c>
      <c r="E27" s="40">
        <f>E21/AVERAGE(D24:E24)</f>
        <v>3.0347654241186675</v>
      </c>
      <c r="F27" s="40">
        <f t="shared" ref="E27:H27" si="5">F21/AVERAGE(E24:F24)</f>
        <v>2.7438017004110744</v>
      </c>
      <c r="G27" s="40">
        <f t="shared" si="5"/>
        <v>3.213820403076475</v>
      </c>
      <c r="H27" s="40">
        <f t="shared" si="5"/>
        <v>3.6515285970889808</v>
      </c>
    </row>
    <row r="28" spans="1:10" s="44" customFormat="1" ht="14.25" x14ac:dyDescent="0.7">
      <c r="A28" s="35" t="s">
        <v>30</v>
      </c>
      <c r="B28" s="33" t="s">
        <v>13</v>
      </c>
      <c r="C28" s="32"/>
      <c r="D28" s="32">
        <f>AVERAGE(C24:D24)/AVERAGE(C25:D25)*100</f>
        <v>30.31007354699166</v>
      </c>
      <c r="E28" s="32">
        <f t="shared" ref="E28:H28" si="6">AVERAGE(D24:E24)/AVERAGE(D25:E25)*100</f>
        <v>28.17860869037937</v>
      </c>
      <c r="F28" s="32">
        <f t="shared" si="6"/>
        <v>25.612599078852515</v>
      </c>
      <c r="G28" s="32">
        <f t="shared" si="6"/>
        <v>26.497939439785199</v>
      </c>
      <c r="H28" s="32">
        <f t="shared" si="6"/>
        <v>26.813433387585139</v>
      </c>
    </row>
    <row r="29" spans="1:10" x14ac:dyDescent="0.7">
      <c r="A29" s="30"/>
      <c r="B29" s="31"/>
      <c r="C29" s="31"/>
      <c r="D29" s="31"/>
      <c r="E29" s="31"/>
      <c r="F29" s="31"/>
      <c r="G29" s="31"/>
      <c r="H29" s="31"/>
    </row>
    <row r="30" spans="1:10" x14ac:dyDescent="0.7">
      <c r="A30" s="27" t="s">
        <v>33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7"/>
    <row r="32" spans="1:10" x14ac:dyDescent="0.7"/>
    <row r="33" s="16" customFormat="1" x14ac:dyDescent="0.7"/>
    <row r="34" s="16" customFormat="1" x14ac:dyDescent="0.7"/>
    <row r="35" s="16" customFormat="1" x14ac:dyDescent="0.7"/>
    <row r="36" s="16" customFormat="1" x14ac:dyDescent="0.7"/>
    <row r="37" s="16" customFormat="1" x14ac:dyDescent="0.7"/>
    <row r="38" s="16" customFormat="1" x14ac:dyDescent="0.7"/>
    <row r="39" s="16" customFormat="1" x14ac:dyDescent="0.7"/>
    <row r="40" s="16" customFormat="1" x14ac:dyDescent="0.7"/>
    <row r="41" s="16" customFormat="1" x14ac:dyDescent="0.7"/>
    <row r="42" s="16" customFormat="1" x14ac:dyDescent="0.7"/>
    <row r="43" s="16" customFormat="1" x14ac:dyDescent="0.7"/>
    <row r="44" s="16" customFormat="1" x14ac:dyDescent="0.7"/>
    <row r="45" s="16" customFormat="1" x14ac:dyDescent="0.7"/>
    <row r="46" s="16" customFormat="1" x14ac:dyDescent="0.7"/>
    <row r="47" s="16" customFormat="1" x14ac:dyDescent="0.7"/>
    <row r="48" s="16" customFormat="1" x14ac:dyDescent="0.7"/>
    <row r="49" s="16" customFormat="1" x14ac:dyDescent="0.7"/>
    <row r="50" s="16" customFormat="1" x14ac:dyDescent="0.7"/>
    <row r="51" s="16" customFormat="1" ht="15" customHeight="1" x14ac:dyDescent="0.7"/>
    <row r="52" s="16" customFormat="1" ht="15" hidden="1" customHeight="1" x14ac:dyDescent="0.7"/>
    <row r="53" s="16" customFormat="1" ht="15" hidden="1" customHeight="1" x14ac:dyDescent="0.7"/>
    <row r="54" s="16" customFormat="1" ht="15" hidden="1" customHeight="1" x14ac:dyDescent="0.7"/>
    <row r="55" s="16" customFormat="1" ht="15" hidden="1" customHeight="1" x14ac:dyDescent="0.7"/>
    <row r="56" s="16" customFormat="1" ht="15" hidden="1" customHeight="1" x14ac:dyDescent="0.7"/>
    <row r="57" s="16" customFormat="1" ht="15" hidden="1" customHeight="1" x14ac:dyDescent="0.7"/>
    <row r="58" s="16" customFormat="1" ht="15" hidden="1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3:H24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3E477C04-23D3-489A-90E6-AD46FCB7D20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当座資産回転率!C14:H14</xm:f>
              <xm:sqref>I14</xm:sqref>
            </x14:sparkline>
          </x14:sparklines>
        </x14:sparklineGroup>
        <x14:sparklineGroup displayEmptyCellsAs="gap" high="1" low="1" xr2:uid="{89679263-90FC-4831-BA41-FCB75D826E0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当座資産回転率!C15:H15</xm:f>
              <xm:sqref>I15</xm:sqref>
            </x14:sparkline>
          </x14:sparklines>
        </x14:sparklineGroup>
        <x14:sparklineGroup displayEmptyCellsAs="gap" high="1" low="1" xr2:uid="{1EC5EC8D-1114-44DF-BCA4-19FDCAF5979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当座資産回転率!C13:H13</xm:f>
              <xm:sqref>I13</xm:sqref>
            </x14:sparkline>
          </x14:sparklines>
        </x14:sparklineGroup>
        <x14:sparklineGroup displayEmptyCellsAs="gap" high="1" low="1" xr2:uid="{D157F539-B423-4DEF-B266-EE887246FFF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当座資産回転率!C10:H10</xm:f>
              <xm:sqref>I10</xm:sqref>
            </x14:sparkline>
          </x14:sparklines>
        </x14:sparklineGroup>
        <x14:sparklineGroup displayEmptyCellsAs="gap" high="1" low="1" xr2:uid="{D56D1514-36D4-48BE-A943-6D875103DB5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当座資産回転率!C12:H12</xm:f>
              <xm:sqref>I12</xm:sqref>
            </x14:sparkline>
          </x14:sparklines>
        </x14:sparklineGroup>
        <x14:sparklineGroup displayEmptyCellsAs="gap" high="1" low="1" xr2:uid="{EE4BF6EC-23FB-4FCA-A14D-D02CCB3F74D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当座資産回転率!C11:H11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当座資産回転率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2023-10-07T04:44:44Z</dcterms:modified>
</cp:coreProperties>
</file>