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8_{480F241F-79F0-4B1F-B58A-FAB23B1E442D}" xr6:coauthVersionLast="47" xr6:coauthVersionMax="47" xr10:uidLastSave="{00000000-0000-0000-0000-000000000000}"/>
  <bookViews>
    <workbookView xWindow="-98" yWindow="-98" windowWidth="20715" windowHeight="13155" xr2:uid="{68E2C076-72C9-4123-A12C-10F250F0AE54}"/>
  </bookViews>
  <sheets>
    <sheet name="株主資本回転率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2" l="1"/>
  <c r="D23" i="32"/>
  <c r="C22" i="32"/>
  <c r="D22" i="32"/>
  <c r="D21" i="32"/>
  <c r="H20" i="32"/>
  <c r="D20" i="32"/>
  <c r="E20" i="32"/>
  <c r="F20" i="32"/>
  <c r="G20" i="32"/>
  <c r="C20" i="32"/>
  <c r="H19" i="32"/>
  <c r="G19" i="32"/>
  <c r="F19" i="32"/>
  <c r="F22" i="32" s="1"/>
  <c r="E19" i="32"/>
  <c r="D19" i="32"/>
  <c r="C19" i="32"/>
  <c r="H18" i="32"/>
  <c r="G18" i="32"/>
  <c r="G21" i="32" s="1"/>
  <c r="F18" i="32"/>
  <c r="F21" i="32" s="1"/>
  <c r="E18" i="32"/>
  <c r="D18" i="32"/>
  <c r="C18" i="32"/>
  <c r="H17" i="32"/>
  <c r="G17" i="32"/>
  <c r="F17" i="32"/>
  <c r="E17" i="32"/>
  <c r="D17" i="32"/>
  <c r="C17" i="32"/>
  <c r="H23" i="32" l="1"/>
  <c r="H21" i="32"/>
  <c r="F23" i="32"/>
  <c r="E22" i="32"/>
  <c r="E21" i="32"/>
  <c r="G23" i="32"/>
  <c r="G22" i="32"/>
  <c r="H22" i="32"/>
</calcChain>
</file>

<file path=xl/sharedStrings.xml><?xml version="1.0" encoding="utf-8"?>
<sst xmlns="http://schemas.openxmlformats.org/spreadsheetml/2006/main" count="35" uniqueCount="29">
  <si>
    <t>百万円</t>
    <rPh sb="0" eb="3">
      <t>ヒャクマンエン</t>
    </rPh>
    <phoneticPr fontId="7"/>
  </si>
  <si>
    <t>入力</t>
    <rPh sb="0" eb="2">
      <t>ニュウリョク</t>
    </rPh>
    <phoneticPr fontId="7"/>
  </si>
  <si>
    <t>年</t>
    <rPh sb="0" eb="1">
      <t>ネン</t>
    </rPh>
    <phoneticPr fontId="6"/>
  </si>
  <si>
    <t>売上高</t>
    <rPh sb="0" eb="3">
      <t>ウリアゲダカ</t>
    </rPh>
    <phoneticPr fontId="6"/>
  </si>
  <si>
    <t>百万円</t>
    <rPh sb="0" eb="3">
      <t>ヒャクマンエン</t>
    </rPh>
    <phoneticPr fontId="6"/>
  </si>
  <si>
    <t>期間</t>
    <rPh sb="0" eb="2">
      <t>キカン</t>
    </rPh>
    <phoneticPr fontId="6"/>
  </si>
  <si>
    <t>FY17</t>
    <phoneticPr fontId="6"/>
  </si>
  <si>
    <t>FY18</t>
    <phoneticPr fontId="6"/>
  </si>
  <si>
    <t>FY20</t>
  </si>
  <si>
    <t>FY21</t>
  </si>
  <si>
    <t>FY22</t>
  </si>
  <si>
    <t>億円</t>
    <rPh sb="0" eb="2">
      <t>オクエン</t>
    </rPh>
    <phoneticPr fontId="6"/>
  </si>
  <si>
    <t>※FY17=2017年度＝2018年3月期</t>
    <rPh sb="17" eb="18">
      <t>ネン</t>
    </rPh>
    <rPh sb="19" eb="21">
      <t>ガツキ</t>
    </rPh>
    <phoneticPr fontId="6"/>
  </si>
  <si>
    <t>%</t>
    <phoneticPr fontId="6"/>
  </si>
  <si>
    <t>サンプル_ダイキン工業</t>
    <rPh sb="9" eb="11">
      <t>コウギョウ</t>
    </rPh>
    <phoneticPr fontId="7"/>
  </si>
  <si>
    <t>●財務データ</t>
    <rPh sb="1" eb="3">
      <t>ザイム</t>
    </rPh>
    <phoneticPr fontId="6"/>
  </si>
  <si>
    <t>FY19</t>
    <phoneticPr fontId="6"/>
  </si>
  <si>
    <t>経営分析</t>
    <rPh sb="0" eb="4">
      <t>ケイエイブンセキ</t>
    </rPh>
    <phoneticPr fontId="7"/>
  </si>
  <si>
    <t>回転</t>
    <rPh sb="0" eb="2">
      <t>カイテン</t>
    </rPh>
    <phoneticPr fontId="6"/>
  </si>
  <si>
    <t>株主資本</t>
    <rPh sb="0" eb="4">
      <t>カブヌシシホン</t>
    </rPh>
    <phoneticPr fontId="6"/>
  </si>
  <si>
    <t>当期純利益</t>
    <rPh sb="0" eb="5">
      <t>トウキジュンリエキ</t>
    </rPh>
    <phoneticPr fontId="12"/>
  </si>
  <si>
    <t>売上高当期純利益率</t>
    <rPh sb="0" eb="9">
      <t>ウリアゲダカトウキジュンリエキリツ</t>
    </rPh>
    <phoneticPr fontId="6"/>
  </si>
  <si>
    <t>親会社株主に帰属する
当期純利益</t>
    <rPh sb="0" eb="3">
      <t>オヤガイシャ</t>
    </rPh>
    <rPh sb="3" eb="5">
      <t>カブヌシ</t>
    </rPh>
    <rPh sb="6" eb="8">
      <t>キゾク</t>
    </rPh>
    <rPh sb="11" eb="13">
      <t>トウキ</t>
    </rPh>
    <rPh sb="13" eb="16">
      <t>ジュンリエキ</t>
    </rPh>
    <phoneticPr fontId="6"/>
  </si>
  <si>
    <t>株主資本回転率</t>
    <phoneticPr fontId="6"/>
  </si>
  <si>
    <t>株主資本回転率の計算</t>
    <rPh sb="8" eb="10">
      <t>ケイサン</t>
    </rPh>
    <phoneticPr fontId="6"/>
  </si>
  <si>
    <t>株主資本回転率の推移</t>
    <rPh sb="8" eb="10">
      <t>スイイ</t>
    </rPh>
    <phoneticPr fontId="6"/>
  </si>
  <si>
    <t>株主資本</t>
    <rPh sb="0" eb="2">
      <t>カブヌシ</t>
    </rPh>
    <rPh sb="2" eb="4">
      <t>シホン</t>
    </rPh>
    <phoneticPr fontId="12"/>
  </si>
  <si>
    <t>株主資本回転率</t>
    <rPh sb="0" eb="2">
      <t>カブヌシ</t>
    </rPh>
    <rPh sb="2" eb="4">
      <t>シホン</t>
    </rPh>
    <rPh sb="4" eb="6">
      <t>カイテン</t>
    </rPh>
    <rPh sb="6" eb="7">
      <t>リツ</t>
    </rPh>
    <phoneticPr fontId="12"/>
  </si>
  <si>
    <t>株主資本利益率</t>
    <rPh sb="0" eb="2">
      <t>カブヌシ</t>
    </rPh>
    <rPh sb="2" eb="4">
      <t>シホン</t>
    </rPh>
    <rPh sb="4" eb="6">
      <t>リエキ</t>
    </rPh>
    <rPh sb="6" eb="7">
      <t>リツ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</si>
</sst>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6"/>
      <name val="Meiryo UI"/>
      <family val="2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  <font>
      <sz val="9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38" fontId="14" fillId="3" borderId="10" xfId="1" applyFont="1" applyFill="1" applyBorder="1">
      <alignment vertical="center"/>
    </xf>
    <xf numFmtId="38" fontId="14" fillId="3" borderId="2" xfId="1" applyFont="1" applyFill="1" applyBorder="1">
      <alignment vertical="center"/>
    </xf>
    <xf numFmtId="38" fontId="14" fillId="3" borderId="6" xfId="1" applyFont="1" applyFill="1" applyBorder="1">
      <alignment vertical="center"/>
    </xf>
    <xf numFmtId="0" fontId="8" fillId="2" borderId="0" xfId="6" applyFont="1" applyFill="1" applyAlignment="1"/>
    <xf numFmtId="176" fontId="13" fillId="0" borderId="1" xfId="1" applyNumberFormat="1" applyFont="1" applyBorder="1">
      <alignment vertical="center"/>
    </xf>
    <xf numFmtId="38" fontId="15" fillId="3" borderId="6" xfId="1" applyFont="1" applyFill="1" applyBorder="1">
      <alignment vertical="center"/>
    </xf>
    <xf numFmtId="38" fontId="15" fillId="3" borderId="10" xfId="1" applyFont="1" applyFill="1" applyBorder="1">
      <alignment vertical="center"/>
    </xf>
    <xf numFmtId="38" fontId="15" fillId="3" borderId="10" xfId="1" applyFont="1" applyFill="1" applyBorder="1" applyAlignment="1">
      <alignment vertical="center" wrapText="1"/>
    </xf>
    <xf numFmtId="38" fontId="15" fillId="3" borderId="2" xfId="1" applyFont="1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2" borderId="0" xfId="11" applyFont="1" applyFill="1" applyAlignment="1"/>
    <xf numFmtId="0" fontId="8" fillId="2" borderId="0" xfId="11" applyFont="1" applyFill="1">
      <alignment vertical="center"/>
    </xf>
    <xf numFmtId="0" fontId="8" fillId="0" borderId="0" xfId="11" applyFont="1">
      <alignment vertical="center"/>
    </xf>
    <xf numFmtId="0" fontId="9" fillId="2" borderId="0" xfId="11" applyFont="1" applyFill="1" applyAlignment="1"/>
    <xf numFmtId="0" fontId="8" fillId="0" borderId="3" xfId="11" applyFont="1" applyBorder="1">
      <alignment vertical="center"/>
    </xf>
    <xf numFmtId="0" fontId="10" fillId="3" borderId="7" xfId="11" applyFont="1" applyFill="1" applyBorder="1">
      <alignment vertical="center"/>
    </xf>
    <xf numFmtId="0" fontId="10" fillId="3" borderId="8" xfId="11" applyFont="1" applyFill="1" applyBorder="1">
      <alignment vertical="center"/>
    </xf>
    <xf numFmtId="0" fontId="10" fillId="3" borderId="9" xfId="11" applyFont="1" applyFill="1" applyBorder="1">
      <alignment vertical="center"/>
    </xf>
    <xf numFmtId="0" fontId="9" fillId="2" borderId="0" xfId="11" applyFont="1" applyFill="1">
      <alignment vertical="center"/>
    </xf>
    <xf numFmtId="0" fontId="8" fillId="4" borderId="3" xfId="11" applyFont="1" applyFill="1" applyBorder="1">
      <alignment vertical="center"/>
    </xf>
    <xf numFmtId="0" fontId="8" fillId="5" borderId="14" xfId="11" applyFont="1" applyFill="1" applyBorder="1">
      <alignment vertical="center"/>
    </xf>
    <xf numFmtId="0" fontId="8" fillId="5" borderId="5" xfId="11" applyFont="1" applyFill="1" applyBorder="1">
      <alignment vertical="center"/>
    </xf>
    <xf numFmtId="0" fontId="16" fillId="0" borderId="0" xfId="11" applyFont="1">
      <alignment vertical="center"/>
    </xf>
    <xf numFmtId="40" fontId="13" fillId="0" borderId="0" xfId="12" applyNumberFormat="1" applyFont="1" applyBorder="1">
      <alignment vertical="center"/>
    </xf>
    <xf numFmtId="176" fontId="13" fillId="0" borderId="5" xfId="1" applyNumberFormat="1" applyFont="1" applyBorder="1">
      <alignment vertical="center"/>
    </xf>
    <xf numFmtId="0" fontId="16" fillId="5" borderId="5" xfId="11" applyFont="1" applyFill="1" applyBorder="1" applyAlignment="1">
      <alignment vertical="center" wrapText="1"/>
    </xf>
    <xf numFmtId="0" fontId="16" fillId="5" borderId="1" xfId="11" applyFont="1" applyFill="1" applyBorder="1" applyAlignment="1">
      <alignment vertical="center" wrapText="1"/>
    </xf>
    <xf numFmtId="0" fontId="8" fillId="5" borderId="1" xfId="11" applyFont="1" applyFill="1" applyBorder="1">
      <alignment vertical="center"/>
    </xf>
    <xf numFmtId="38" fontId="13" fillId="0" borderId="14" xfId="1" applyFont="1" applyBorder="1">
      <alignment vertical="center"/>
    </xf>
    <xf numFmtId="38" fontId="13" fillId="0" borderId="1" xfId="1" applyFont="1" applyBorder="1">
      <alignment vertical="center"/>
    </xf>
    <xf numFmtId="40" fontId="13" fillId="0" borderId="1" xfId="1" applyNumberFormat="1" applyFont="1" applyBorder="1">
      <alignment vertical="center"/>
    </xf>
    <xf numFmtId="0" fontId="8" fillId="5" borderId="14" xfId="11" applyFont="1" applyFill="1" applyBorder="1" applyAlignment="1">
      <alignment vertical="center" wrapText="1"/>
    </xf>
    <xf numFmtId="0" fontId="8" fillId="5" borderId="1" xfId="11" applyFont="1" applyFill="1" applyBorder="1" applyAlignment="1">
      <alignment vertical="center" wrapText="1"/>
    </xf>
    <xf numFmtId="38" fontId="14" fillId="3" borderId="10" xfId="1" applyFont="1" applyFill="1" applyBorder="1" applyAlignment="1">
      <alignment vertical="center" wrapText="1"/>
    </xf>
    <xf numFmtId="3" fontId="8" fillId="0" borderId="0" xfId="11" applyNumberFormat="1" applyFont="1">
      <alignment vertical="center"/>
    </xf>
    <xf numFmtId="38" fontId="14" fillId="3" borderId="11" xfId="1" applyFont="1" applyFill="1" applyBorder="1">
      <alignment vertical="center"/>
    </xf>
    <xf numFmtId="38" fontId="14" fillId="3" borderId="12" xfId="1" applyFont="1" applyFill="1" applyBorder="1">
      <alignment vertical="center"/>
    </xf>
    <xf numFmtId="38" fontId="14" fillId="3" borderId="12" xfId="1" applyFont="1" applyFill="1" applyBorder="1" applyAlignment="1">
      <alignment vertical="center" wrapText="1"/>
    </xf>
    <xf numFmtId="38" fontId="14" fillId="3" borderId="13" xfId="1" applyFont="1" applyFill="1" applyBorder="1">
      <alignment vertical="center"/>
    </xf>
    <xf numFmtId="0" fontId="8" fillId="0" borderId="5" xfId="0" applyFont="1" applyBorder="1" applyAlignment="1">
      <alignment vertical="center" wrapText="1"/>
    </xf>
  </cellXfs>
  <cellStyles count="13">
    <cellStyle name="パーセント 2" xfId="8" xr:uid="{F8812D15-83D0-40B6-9C15-27104B2B4D36}"/>
    <cellStyle name="桁区切り" xfId="1" builtinId="6"/>
    <cellStyle name="桁区切り 2" xfId="3" xr:uid="{D1E94E73-4E06-46D4-91A6-66A927AF8370}"/>
    <cellStyle name="桁区切り 3" xfId="5" xr:uid="{E13F3FA6-95C4-477B-81C5-0CD984E0EF9C}"/>
    <cellStyle name="桁区切り 4" xfId="7" xr:uid="{EFC2A8D0-53E3-4A45-B354-033816E9F2F4}"/>
    <cellStyle name="桁区切り 5" xfId="10" xr:uid="{80B758F7-8503-4657-8841-E666F1F01557}"/>
    <cellStyle name="桁区切り 6" xfId="12" xr:uid="{0F51E197-76B2-4F09-8C1A-CDB7E1D13C33}"/>
    <cellStyle name="標準" xfId="0" builtinId="0"/>
    <cellStyle name="標準 2" xfId="2" xr:uid="{9C8304D8-48D8-410C-B73D-FF8600BF0BA1}"/>
    <cellStyle name="標準 3" xfId="4" xr:uid="{EBE7A63E-8CBC-49F7-BB35-899AC6FE9F7D}"/>
    <cellStyle name="標準 4" xfId="6" xr:uid="{7B6BC943-2725-4719-A1E7-92694ADCE35F}"/>
    <cellStyle name="標準 5" xfId="9" xr:uid="{AA746AEC-1C9D-4E76-B298-A74CF83AEE8C}"/>
    <cellStyle name="標準 6" xfId="11" xr:uid="{950E58ED-A379-4253-A6DA-F6899A4A33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株主資本回転率</a:t>
            </a:r>
            <a:r>
              <a:rPr lang="ja-JP" b="1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060233918128648E-2"/>
          <c:y val="0.15331722222222222"/>
          <c:w val="0.85567997076023394"/>
          <c:h val="0.66733194444444444"/>
        </c:manualLayout>
      </c:layout>
      <c:lineChart>
        <c:grouping val="standard"/>
        <c:varyColors val="0"/>
        <c:ser>
          <c:idx val="3"/>
          <c:order val="0"/>
          <c:tx>
            <c:strRef>
              <c:f>株主資本回転率!$A$21:$B$21</c:f>
              <c:strCache>
                <c:ptCount val="2"/>
                <c:pt idx="0">
                  <c:v>株主資本回転率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株主資本回転率!$C$17:$H$17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株主資本回転率!$C$21:$H$21</c:f>
              <c:numCache>
                <c:formatCode>#,##0.00_);[Red]\(#,##0.00\)</c:formatCode>
                <c:ptCount val="6"/>
                <c:pt idx="1">
                  <c:v>2.0226987208072829</c:v>
                </c:pt>
                <c:pt idx="2">
                  <c:v>1.8752711464845444</c:v>
                </c:pt>
                <c:pt idx="3">
                  <c:v>1.6895841034274681</c:v>
                </c:pt>
                <c:pt idx="4">
                  <c:v>1.9269882894053036</c:v>
                </c:pt>
                <c:pt idx="5">
                  <c:v>2.2298476183969043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C16D-44D2-A48A-FE418873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4575"/>
        <c:axId val="1980376095"/>
        <c:extLst/>
      </c:lineChart>
      <c:lineChart>
        <c:grouping val="standard"/>
        <c:varyColors val="0"/>
        <c:ser>
          <c:idx val="5"/>
          <c:order val="1"/>
          <c:tx>
            <c:strRef>
              <c:f>株主資本回転率!$A$22:$B$22</c:f>
              <c:strCache>
                <c:ptCount val="2"/>
                <c:pt idx="0">
                  <c:v>売上高当期純利益率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6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株主資本回転率!$C$17:$H$17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株主資本回転率!$C$22:$H$22</c:f>
              <c:numCache>
                <c:formatCode>#,##0.0;[Red]\-#,##0.0</c:formatCode>
                <c:ptCount val="6"/>
                <c:pt idx="0">
                  <c:v>8.2534838642078796</c:v>
                </c:pt>
                <c:pt idx="1">
                  <c:v>7.6194959592666018</c:v>
                </c:pt>
                <c:pt idx="2">
                  <c:v>6.6945326147264739</c:v>
                </c:pt>
                <c:pt idx="3">
                  <c:v>6.2665387549300426</c:v>
                </c:pt>
                <c:pt idx="4">
                  <c:v>7.0023022695269956</c:v>
                </c:pt>
                <c:pt idx="5">
                  <c:v>6.4736644616782595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6D-44D2-A48A-FE4188732D12}"/>
            </c:ext>
          </c:extLst>
        </c:ser>
        <c:ser>
          <c:idx val="4"/>
          <c:order val="2"/>
          <c:tx>
            <c:strRef>
              <c:f>株主資本回転率!$A$23:$B$23</c:f>
              <c:strCache>
                <c:ptCount val="2"/>
                <c:pt idx="0">
                  <c:v>株主資本利益率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株主資本回転率!$C$17:$H$17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株主資本回転率!$C$23:$H$23</c:f>
              <c:numCache>
                <c:formatCode>#,##0.0;[Red]\-#,##0.0</c:formatCode>
                <c:ptCount val="6"/>
                <c:pt idx="1">
                  <c:v>15.411944730004818</c:v>
                </c:pt>
                <c:pt idx="2">
                  <c:v>12.55406385159629</c:v>
                </c:pt>
                <c:pt idx="3">
                  <c:v>10.587844263841959</c:v>
                </c:pt>
                <c:pt idx="4">
                  <c:v>13.493354472254701</c:v>
                </c:pt>
                <c:pt idx="5">
                  <c:v>14.435285282173943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6D-44D2-A48A-FE418873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28048"/>
        <c:axId val="177349760"/>
      </c:lineChart>
      <c:catAx>
        <c:axId val="2067624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80376095"/>
        <c:crosses val="autoZero"/>
        <c:auto val="1"/>
        <c:lblAlgn val="ctr"/>
        <c:lblOffset val="100"/>
        <c:noMultiLvlLbl val="0"/>
      </c:catAx>
      <c:valAx>
        <c:axId val="1980376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7.4269005847953217E-3"/>
              <c:y val="5.43980555555555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67624575"/>
        <c:crosses val="autoZero"/>
        <c:crossBetween val="between"/>
      </c:valAx>
      <c:valAx>
        <c:axId val="1773497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1096491228073"/>
              <c:y val="5.792583333333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9028048"/>
        <c:crosses val="max"/>
        <c:crossBetween val="between"/>
      </c:valAx>
      <c:catAx>
        <c:axId val="17902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349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1237235380116959"/>
          <c:y val="0.9168397222222221"/>
          <c:w val="0.78597397660818713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25</xdr:row>
      <xdr:rowOff>100012</xdr:rowOff>
    </xdr:from>
    <xdr:to>
      <xdr:col>8</xdr:col>
      <xdr:colOff>348712</xdr:colOff>
      <xdr:row>44</xdr:row>
      <xdr:rowOff>80512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BDD700-64CA-4AE0-A58A-6CB4D2EC8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6EC9-8077-44E7-8AA8-20A69794813C}">
  <dimension ref="A1:J46"/>
  <sheetViews>
    <sheetView showGridLines="0" tabSelected="1" workbookViewId="0">
      <selection activeCell="B5" sqref="B5"/>
    </sheetView>
  </sheetViews>
  <sheetFormatPr defaultColWidth="0" defaultRowHeight="15" customHeight="1" zeroHeight="1" x14ac:dyDescent="0.7"/>
  <cols>
    <col min="1" max="9" width="10.75" style="17" customWidth="1"/>
    <col min="10" max="10" width="9.625" style="17" customWidth="1"/>
    <col min="11" max="16384" width="10" style="17" hidden="1"/>
  </cols>
  <sheetData>
    <row r="1" spans="1:10" x14ac:dyDescent="0.45">
      <c r="A1" s="7" t="s">
        <v>17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4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4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4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7"/>
    <row r="6" spans="1:10" x14ac:dyDescent="0.45">
      <c r="A6" s="18" t="s">
        <v>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7">
      <c r="C7" s="39"/>
      <c r="E7" s="39"/>
    </row>
    <row r="8" spans="1:10" ht="15.4" thickBot="1" x14ac:dyDescent="0.75">
      <c r="A8" s="19" t="s">
        <v>15</v>
      </c>
      <c r="B8" s="19"/>
    </row>
    <row r="9" spans="1:10" x14ac:dyDescent="0.7">
      <c r="A9" s="17" t="s">
        <v>5</v>
      </c>
      <c r="B9" s="17" t="s">
        <v>2</v>
      </c>
      <c r="C9" s="20" t="s">
        <v>6</v>
      </c>
      <c r="D9" s="21" t="s">
        <v>7</v>
      </c>
      <c r="E9" s="21" t="s">
        <v>16</v>
      </c>
      <c r="F9" s="21" t="s">
        <v>8</v>
      </c>
      <c r="G9" s="21" t="s">
        <v>9</v>
      </c>
      <c r="H9" s="22" t="s">
        <v>10</v>
      </c>
    </row>
    <row r="10" spans="1:10" x14ac:dyDescent="0.7">
      <c r="A10" s="13" t="s">
        <v>3</v>
      </c>
      <c r="B10" s="2" t="s">
        <v>4</v>
      </c>
      <c r="C10" s="9">
        <v>2290560</v>
      </c>
      <c r="D10" s="10">
        <v>2481109</v>
      </c>
      <c r="E10" s="11">
        <v>2550305</v>
      </c>
      <c r="F10" s="11">
        <v>2493386</v>
      </c>
      <c r="G10" s="11">
        <v>3109106</v>
      </c>
      <c r="H10" s="12">
        <v>3981578</v>
      </c>
    </row>
    <row r="11" spans="1:10" ht="36" x14ac:dyDescent="0.7">
      <c r="A11" s="14" t="s">
        <v>22</v>
      </c>
      <c r="B11" s="2" t="s">
        <v>4</v>
      </c>
      <c r="C11" s="6">
        <v>189051</v>
      </c>
      <c r="D11" s="4">
        <v>189048</v>
      </c>
      <c r="E11" s="4">
        <v>170731</v>
      </c>
      <c r="F11" s="38">
        <v>156249</v>
      </c>
      <c r="G11" s="38">
        <v>217709</v>
      </c>
      <c r="H11" s="5">
        <v>257754</v>
      </c>
    </row>
    <row r="12" spans="1:10" ht="15.4" thickBot="1" x14ac:dyDescent="0.75">
      <c r="A12" s="44" t="s">
        <v>19</v>
      </c>
      <c r="B12" s="3" t="s">
        <v>4</v>
      </c>
      <c r="C12" s="40">
        <v>1154073</v>
      </c>
      <c r="D12" s="41">
        <v>1299193</v>
      </c>
      <c r="E12" s="41">
        <v>1420739</v>
      </c>
      <c r="F12" s="42">
        <v>1530740</v>
      </c>
      <c r="G12" s="42">
        <v>1696167</v>
      </c>
      <c r="H12" s="43">
        <v>1874999</v>
      </c>
    </row>
    <row r="13" spans="1:10" x14ac:dyDescent="0.7">
      <c r="C13" s="1" t="s">
        <v>12</v>
      </c>
    </row>
    <row r="14" spans="1:10" x14ac:dyDescent="0.7"/>
    <row r="15" spans="1:10" x14ac:dyDescent="0.7">
      <c r="A15" s="23" t="s">
        <v>24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x14ac:dyDescent="0.7">
      <c r="C16" s="19"/>
      <c r="D16" s="19"/>
      <c r="E16" s="19"/>
      <c r="F16" s="19"/>
      <c r="G16" s="19"/>
      <c r="H16" s="19"/>
    </row>
    <row r="17" spans="1:10" x14ac:dyDescent="0.7">
      <c r="A17" s="19"/>
      <c r="B17" s="19"/>
      <c r="C17" s="24" t="str">
        <f t="shared" ref="C17:H17" si="0">C9</f>
        <v>FY17</v>
      </c>
      <c r="D17" s="24" t="str">
        <f t="shared" si="0"/>
        <v>FY18</v>
      </c>
      <c r="E17" s="24" t="str">
        <f t="shared" si="0"/>
        <v>FY19</v>
      </c>
      <c r="F17" s="24" t="str">
        <f t="shared" si="0"/>
        <v>FY20</v>
      </c>
      <c r="G17" s="24" t="str">
        <f t="shared" si="0"/>
        <v>FY21</v>
      </c>
      <c r="H17" s="24" t="str">
        <f t="shared" si="0"/>
        <v>FY22</v>
      </c>
    </row>
    <row r="18" spans="1:10" x14ac:dyDescent="0.7">
      <c r="A18" s="36" t="s">
        <v>3</v>
      </c>
      <c r="B18" s="25" t="s">
        <v>11</v>
      </c>
      <c r="C18" s="33">
        <f t="shared" ref="C18:H19" si="1">C10/100</f>
        <v>22905.599999999999</v>
      </c>
      <c r="D18" s="33">
        <f t="shared" si="1"/>
        <v>24811.09</v>
      </c>
      <c r="E18" s="33">
        <f t="shared" si="1"/>
        <v>25503.05</v>
      </c>
      <c r="F18" s="33">
        <f t="shared" si="1"/>
        <v>24933.86</v>
      </c>
      <c r="G18" s="33">
        <f t="shared" si="1"/>
        <v>31091.06</v>
      </c>
      <c r="H18" s="33">
        <f t="shared" si="1"/>
        <v>39815.78</v>
      </c>
    </row>
    <row r="19" spans="1:10" x14ac:dyDescent="0.7">
      <c r="A19" s="37" t="s">
        <v>20</v>
      </c>
      <c r="B19" s="32" t="s">
        <v>11</v>
      </c>
      <c r="C19" s="34">
        <f t="shared" si="1"/>
        <v>1890.51</v>
      </c>
      <c r="D19" s="34">
        <f t="shared" si="1"/>
        <v>1890.48</v>
      </c>
      <c r="E19" s="34">
        <f t="shared" si="1"/>
        <v>1707.31</v>
      </c>
      <c r="F19" s="34">
        <f t="shared" si="1"/>
        <v>1562.49</v>
      </c>
      <c r="G19" s="34">
        <f t="shared" si="1"/>
        <v>2177.09</v>
      </c>
      <c r="H19" s="34">
        <f t="shared" si="1"/>
        <v>2577.54</v>
      </c>
    </row>
    <row r="20" spans="1:10" x14ac:dyDescent="0.7">
      <c r="A20" s="37" t="s">
        <v>26</v>
      </c>
      <c r="B20" s="32" t="s">
        <v>11</v>
      </c>
      <c r="C20" s="34">
        <f>C12/100</f>
        <v>11540.73</v>
      </c>
      <c r="D20" s="34">
        <f t="shared" ref="D20:G20" si="2">D12/100</f>
        <v>12991.93</v>
      </c>
      <c r="E20" s="34">
        <f t="shared" si="2"/>
        <v>14207.39</v>
      </c>
      <c r="F20" s="34">
        <f t="shared" si="2"/>
        <v>15307.4</v>
      </c>
      <c r="G20" s="34">
        <f t="shared" si="2"/>
        <v>16961.669999999998</v>
      </c>
      <c r="H20" s="34">
        <f>H12/100</f>
        <v>18749.990000000002</v>
      </c>
    </row>
    <row r="21" spans="1:10" ht="30" x14ac:dyDescent="0.7">
      <c r="A21" s="37" t="s">
        <v>27</v>
      </c>
      <c r="B21" s="32" t="s">
        <v>18</v>
      </c>
      <c r="C21" s="34"/>
      <c r="D21" s="35">
        <f>D18/AVERAGE(C20:D20)</f>
        <v>2.0226987208072829</v>
      </c>
      <c r="E21" s="35">
        <f t="shared" ref="E21:H21" si="3">E18/AVERAGE(D20:E20)</f>
        <v>1.8752711464845444</v>
      </c>
      <c r="F21" s="35">
        <f t="shared" si="3"/>
        <v>1.6895841034274681</v>
      </c>
      <c r="G21" s="35">
        <f t="shared" si="3"/>
        <v>1.9269882894053036</v>
      </c>
      <c r="H21" s="35">
        <f t="shared" si="3"/>
        <v>2.2298476183969043</v>
      </c>
    </row>
    <row r="22" spans="1:10" ht="24" x14ac:dyDescent="0.7">
      <c r="A22" s="31" t="s">
        <v>21</v>
      </c>
      <c r="B22" s="32" t="s">
        <v>13</v>
      </c>
      <c r="C22" s="8">
        <f>C19/C18*100</f>
        <v>8.2534838642078796</v>
      </c>
      <c r="D22" s="8">
        <f>D19/D18*100</f>
        <v>7.6194959592666018</v>
      </c>
      <c r="E22" s="8">
        <f t="shared" ref="E22:H22" si="4">E19/E18*100</f>
        <v>6.6945326147264739</v>
      </c>
      <c r="F22" s="8">
        <f t="shared" si="4"/>
        <v>6.2665387549300426</v>
      </c>
      <c r="G22" s="8">
        <f t="shared" si="4"/>
        <v>7.0023022695269956</v>
      </c>
      <c r="H22" s="8">
        <f t="shared" si="4"/>
        <v>6.4736644616782595</v>
      </c>
    </row>
    <row r="23" spans="1:10" ht="24" x14ac:dyDescent="0.7">
      <c r="A23" s="30" t="s">
        <v>28</v>
      </c>
      <c r="B23" s="26" t="s">
        <v>13</v>
      </c>
      <c r="C23" s="29"/>
      <c r="D23" s="29">
        <f>D19/AVERAGE(C20:D20)*100</f>
        <v>15.411944730004818</v>
      </c>
      <c r="E23" s="29">
        <f>E19/AVERAGE(D20:E20)*100</f>
        <v>12.55406385159629</v>
      </c>
      <c r="F23" s="29">
        <f t="shared" ref="F23:H23" si="5">F19/AVERAGE(E20:F20)*100</f>
        <v>10.587844263841959</v>
      </c>
      <c r="G23" s="29">
        <f t="shared" si="5"/>
        <v>13.493354472254701</v>
      </c>
      <c r="H23" s="29">
        <f t="shared" si="5"/>
        <v>14.435285282173943</v>
      </c>
    </row>
    <row r="24" spans="1:10" x14ac:dyDescent="0.7">
      <c r="A24" s="27"/>
      <c r="B24" s="28"/>
      <c r="C24" s="28"/>
      <c r="D24" s="28"/>
      <c r="E24" s="28"/>
      <c r="F24" s="28"/>
      <c r="G24" s="28"/>
      <c r="H24" s="28"/>
    </row>
    <row r="25" spans="1:10" x14ac:dyDescent="0.7">
      <c r="A25" s="23" t="s">
        <v>25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x14ac:dyDescent="0.7"/>
    <row r="27" spans="1:10" x14ac:dyDescent="0.7"/>
    <row r="28" spans="1:10" x14ac:dyDescent="0.7"/>
    <row r="29" spans="1:10" x14ac:dyDescent="0.7"/>
    <row r="30" spans="1:10" x14ac:dyDescent="0.7"/>
    <row r="31" spans="1:10" x14ac:dyDescent="0.7"/>
    <row r="32" spans="1:10" x14ac:dyDescent="0.7"/>
    <row r="33" x14ac:dyDescent="0.7"/>
    <row r="34" x14ac:dyDescent="0.7"/>
    <row r="35" x14ac:dyDescent="0.7"/>
    <row r="36" x14ac:dyDescent="0.7"/>
    <row r="37" x14ac:dyDescent="0.7"/>
    <row r="38" x14ac:dyDescent="0.7"/>
    <row r="39" x14ac:dyDescent="0.7"/>
    <row r="40" x14ac:dyDescent="0.7"/>
    <row r="41" x14ac:dyDescent="0.7"/>
    <row r="42" x14ac:dyDescent="0.7"/>
    <row r="43" x14ac:dyDescent="0.7"/>
    <row r="44" x14ac:dyDescent="0.7"/>
    <row r="45" x14ac:dyDescent="0.7"/>
    <row r="46" ht="15" customHeight="1" x14ac:dyDescent="0.7"/>
  </sheetData>
  <phoneticPr fontId="6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8C54DE1B-F641-476C-A56F-C66A346D4BE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株主資本回転率!C11:H11</xm:f>
              <xm:sqref>I11</xm:sqref>
            </x14:sparkline>
          </x14:sparklines>
        </x14:sparklineGroup>
        <x14:sparklineGroup displayEmptyCellsAs="gap" high="1" low="1" xr2:uid="{9D6F64D0-A9EE-46DC-81D7-B3BEA84E58A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株主資本回転率!C12:H12</xm:f>
              <xm:sqref>I12</xm:sqref>
            </x14:sparkline>
          </x14:sparklines>
        </x14:sparklineGroup>
        <x14:sparklineGroup displayEmptyCellsAs="gap" high="1" low="1" xr2:uid="{57E02B1A-C4B9-4821-BC38-1CB3CEAE44F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株主資本回転率!C10:H10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株主資本回転率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2023-10-07T00:50:34Z</dcterms:modified>
</cp:coreProperties>
</file>