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filterPrivacy="1" defaultThemeVersion="166925"/>
  <xr:revisionPtr revIDLastSave="2" documentId="8_{48F84BE7-3A77-425E-B737-20787A67FAA6}" xr6:coauthVersionLast="47" xr6:coauthVersionMax="47" xr10:uidLastSave="{7F7EF10F-A0AB-4A97-9C69-C2B282D269D4}"/>
  <bookViews>
    <workbookView xWindow="-98" yWindow="-98" windowWidth="20715" windowHeight="13155" xr2:uid="{68E2C076-72C9-4123-A12C-10F250F0AE54}"/>
  </bookViews>
  <sheets>
    <sheet name="総資本留保利益率" sheetId="4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0" i="42" l="1"/>
  <c r="H28" i="42"/>
  <c r="D28" i="42"/>
  <c r="E28" i="42"/>
  <c r="F28" i="42"/>
  <c r="G28" i="42"/>
  <c r="D29" i="42"/>
  <c r="E29" i="42"/>
  <c r="F29" i="42"/>
  <c r="G29" i="42"/>
  <c r="H29" i="42"/>
  <c r="D30" i="42"/>
  <c r="E30" i="42"/>
  <c r="F30" i="42"/>
  <c r="G30" i="42"/>
  <c r="C29" i="42"/>
  <c r="C30" i="42"/>
  <c r="C28" i="42"/>
  <c r="C32" i="42"/>
  <c r="C31" i="42"/>
  <c r="C27" i="42"/>
  <c r="D27" i="42"/>
  <c r="E27" i="42"/>
  <c r="F27" i="42"/>
  <c r="G27" i="42"/>
  <c r="H27" i="42"/>
  <c r="D26" i="42"/>
  <c r="E26" i="42"/>
  <c r="F26" i="42"/>
  <c r="G26" i="42"/>
  <c r="H26" i="42"/>
  <c r="C26" i="42"/>
  <c r="C25" i="42"/>
  <c r="D25" i="42"/>
  <c r="E25" i="42"/>
  <c r="F25" i="42"/>
  <c r="G25" i="42"/>
  <c r="H25" i="42"/>
  <c r="H24" i="42"/>
  <c r="G24" i="42"/>
  <c r="F24" i="42"/>
  <c r="E24" i="42"/>
  <c r="D24" i="42"/>
  <c r="C24" i="42"/>
  <c r="H31" i="42" l="1"/>
  <c r="H32" i="42"/>
  <c r="G31" i="42"/>
  <c r="F32" i="42"/>
  <c r="E31" i="42"/>
  <c r="D31" i="42"/>
  <c r="G32" i="42"/>
  <c r="E32" i="42"/>
  <c r="F31" i="42"/>
  <c r="D32" i="42"/>
</calcChain>
</file>

<file path=xl/sharedStrings.xml><?xml version="1.0" encoding="utf-8"?>
<sst xmlns="http://schemas.openxmlformats.org/spreadsheetml/2006/main" count="55" uniqueCount="38">
  <si>
    <t>百万円</t>
    <rPh sb="0" eb="3">
      <t>ヒャクマンエン</t>
    </rPh>
    <phoneticPr fontId="7"/>
  </si>
  <si>
    <t>入力</t>
    <rPh sb="0" eb="2">
      <t>ニュウリョク</t>
    </rPh>
    <phoneticPr fontId="7"/>
  </si>
  <si>
    <t>年</t>
    <rPh sb="0" eb="1">
      <t>ネン</t>
    </rPh>
    <phoneticPr fontId="6"/>
  </si>
  <si>
    <t>百万円</t>
    <rPh sb="0" eb="3">
      <t>ヒャクマンエン</t>
    </rPh>
    <phoneticPr fontId="6"/>
  </si>
  <si>
    <t>期間</t>
    <rPh sb="0" eb="2">
      <t>キカン</t>
    </rPh>
    <phoneticPr fontId="6"/>
  </si>
  <si>
    <t>FY17</t>
    <phoneticPr fontId="6"/>
  </si>
  <si>
    <t>FY18</t>
    <phoneticPr fontId="6"/>
  </si>
  <si>
    <t>FY20</t>
  </si>
  <si>
    <t>FY21</t>
  </si>
  <si>
    <t>FY22</t>
  </si>
  <si>
    <t>億円</t>
    <rPh sb="0" eb="2">
      <t>オクエン</t>
    </rPh>
    <phoneticPr fontId="6"/>
  </si>
  <si>
    <t>※FY17=2017年度＝2018年3月期</t>
    <rPh sb="17" eb="18">
      <t>ネン</t>
    </rPh>
    <rPh sb="19" eb="21">
      <t>ガツキ</t>
    </rPh>
    <phoneticPr fontId="6"/>
  </si>
  <si>
    <t>%</t>
    <phoneticPr fontId="6"/>
  </si>
  <si>
    <t>指数</t>
    <rPh sb="0" eb="2">
      <t>シスウ</t>
    </rPh>
    <phoneticPr fontId="6"/>
  </si>
  <si>
    <t>●財務データ</t>
    <rPh sb="1" eb="3">
      <t>ザイム</t>
    </rPh>
    <phoneticPr fontId="6"/>
  </si>
  <si>
    <t>FY19</t>
    <phoneticPr fontId="6"/>
  </si>
  <si>
    <t>経営分析</t>
    <rPh sb="0" eb="4">
      <t>ケイエイブンセキ</t>
    </rPh>
    <phoneticPr fontId="7"/>
  </si>
  <si>
    <t>有利子負債</t>
    <rPh sb="0" eb="5">
      <t>ユウリシフサイ</t>
    </rPh>
    <phoneticPr fontId="6"/>
  </si>
  <si>
    <t>その他の包括利益累計額</t>
    <phoneticPr fontId="6"/>
  </si>
  <si>
    <t>総資本留保利益率</t>
    <phoneticPr fontId="6"/>
  </si>
  <si>
    <t>サンプル_関西電力</t>
    <rPh sb="5" eb="9">
      <t>カンサイデンリョク</t>
    </rPh>
    <phoneticPr fontId="7"/>
  </si>
  <si>
    <t>総資本留保利益率の計算</t>
    <rPh sb="9" eb="11">
      <t>ケイサン</t>
    </rPh>
    <phoneticPr fontId="6"/>
  </si>
  <si>
    <t>総資本留保利益率の推移</t>
    <rPh sb="9" eb="11">
      <t>スイイ</t>
    </rPh>
    <phoneticPr fontId="6"/>
  </si>
  <si>
    <t>社債</t>
    <rPh sb="0" eb="2">
      <t>シャサイ</t>
    </rPh>
    <phoneticPr fontId="6"/>
  </si>
  <si>
    <t>長期借入金</t>
    <rPh sb="0" eb="2">
      <t>チョウキ</t>
    </rPh>
    <rPh sb="2" eb="4">
      <t>カリイレ</t>
    </rPh>
    <rPh sb="4" eb="5">
      <t>キン</t>
    </rPh>
    <phoneticPr fontId="6"/>
  </si>
  <si>
    <t>１年以内に期限到来の固定負債</t>
    <rPh sb="1" eb="2">
      <t>ネン</t>
    </rPh>
    <rPh sb="2" eb="4">
      <t>イナイ</t>
    </rPh>
    <rPh sb="5" eb="7">
      <t>キゲン</t>
    </rPh>
    <rPh sb="7" eb="9">
      <t>トウライ</t>
    </rPh>
    <rPh sb="10" eb="12">
      <t>コテイ</t>
    </rPh>
    <rPh sb="12" eb="14">
      <t>フサイ</t>
    </rPh>
    <phoneticPr fontId="6"/>
  </si>
  <si>
    <t>短期借入金</t>
    <phoneticPr fontId="6"/>
  </si>
  <si>
    <t>CP</t>
    <phoneticPr fontId="6"/>
  </si>
  <si>
    <t>利益剰余金</t>
    <phoneticPr fontId="6"/>
  </si>
  <si>
    <t>自己株式</t>
    <phoneticPr fontId="6"/>
  </si>
  <si>
    <t>渇水準備引当金</t>
    <phoneticPr fontId="6"/>
  </si>
  <si>
    <t>留保利益</t>
    <rPh sb="0" eb="4">
      <t>リュウホリエキ</t>
    </rPh>
    <phoneticPr fontId="6"/>
  </si>
  <si>
    <t>負債純資産合計</t>
    <phoneticPr fontId="6"/>
  </si>
  <si>
    <t>総資本</t>
    <rPh sb="0" eb="3">
      <t>ソウシホン</t>
    </rPh>
    <phoneticPr fontId="6"/>
  </si>
  <si>
    <t>総資本留保利益率</t>
    <rPh sb="0" eb="8">
      <t>ソウシホンリュウホリエキリツ</t>
    </rPh>
    <phoneticPr fontId="6"/>
  </si>
  <si>
    <t>留保利益対有利子負債比率</t>
    <rPh sb="0" eb="4">
      <t>リュウホリエキ</t>
    </rPh>
    <rPh sb="4" eb="5">
      <t>タイ</t>
    </rPh>
    <rPh sb="5" eb="12">
      <t>ユウリシフサイヒリツ</t>
    </rPh>
    <phoneticPr fontId="6"/>
  </si>
  <si>
    <t>※総資本の額は期首期末の平均残高ではなく、期末値を用いている</t>
    <rPh sb="1" eb="4">
      <t>ソウシホン</t>
    </rPh>
    <rPh sb="5" eb="6">
      <t>ガク</t>
    </rPh>
    <rPh sb="7" eb="11">
      <t>キシュキマツ</t>
    </rPh>
    <rPh sb="12" eb="16">
      <t>ヘイキンザンダカ</t>
    </rPh>
    <rPh sb="21" eb="24">
      <t>キマツチ</t>
    </rPh>
    <rPh sb="25" eb="26">
      <t>モチ</t>
    </rPh>
    <phoneticPr fontId="6"/>
  </si>
  <si>
    <t>※指数は初年度を100と置いている</t>
    <rPh sb="1" eb="3">
      <t>シスウ</t>
    </rPh>
    <rPh sb="4" eb="7">
      <t>ショネンド</t>
    </rPh>
    <rPh sb="12" eb="13">
      <t>オ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</si>
</sst>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8" formatCode="#,##0.0;[Red]\-#,##0.0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sz val="11"/>
      <color theme="8"/>
      <name val="Meiryo UI"/>
      <family val="3"/>
      <charset val="128"/>
    </font>
    <font>
      <sz val="11"/>
      <color theme="1"/>
      <name val="游ゴシック"/>
      <family val="2"/>
      <scheme val="minor"/>
    </font>
    <font>
      <sz val="10"/>
      <color theme="1"/>
      <name val="Meiryo UI"/>
      <family val="3"/>
      <charset val="128"/>
    </font>
    <font>
      <sz val="10"/>
      <color theme="8"/>
      <name val="Meiryo UI"/>
      <family val="3"/>
      <charset val="128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</borders>
  <cellStyleXfs count="13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1" fillId="0" borderId="0"/>
    <xf numFmtId="38" fontId="1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8" fillId="0" borderId="0" xfId="0" applyFont="1">
      <alignment vertical="center"/>
    </xf>
    <xf numFmtId="0" fontId="8" fillId="0" borderId="2" xfId="0" applyFont="1" applyBorder="1">
      <alignment vertical="center"/>
    </xf>
    <xf numFmtId="0" fontId="15" fillId="0" borderId="1" xfId="0" applyFont="1" applyBorder="1" applyAlignment="1">
      <alignment vertical="center" wrapText="1"/>
    </xf>
    <xf numFmtId="0" fontId="8" fillId="2" borderId="0" xfId="6" applyFont="1" applyFill="1" applyAlignment="1"/>
    <xf numFmtId="178" fontId="12" fillId="0" borderId="14" xfId="1" applyNumberFormat="1" applyFont="1" applyBorder="1">
      <alignment vertical="center"/>
    </xf>
    <xf numFmtId="178" fontId="12" fillId="0" borderId="1" xfId="1" applyNumberFormat="1" applyFont="1" applyBorder="1">
      <alignment vertical="center"/>
    </xf>
    <xf numFmtId="0" fontId="8" fillId="0" borderId="1" xfId="0" applyFont="1" applyBorder="1" applyAlignment="1">
      <alignment vertical="center" wrapText="1"/>
    </xf>
    <xf numFmtId="0" fontId="8" fillId="2" borderId="0" xfId="11" applyFont="1" applyFill="1" applyAlignment="1"/>
    <xf numFmtId="0" fontId="8" fillId="2" borderId="0" xfId="11" applyFont="1" applyFill="1">
      <alignment vertical="center"/>
    </xf>
    <xf numFmtId="0" fontId="8" fillId="0" borderId="0" xfId="11" applyFont="1">
      <alignment vertical="center"/>
    </xf>
    <xf numFmtId="0" fontId="9" fillId="2" borderId="0" xfId="11" applyFont="1" applyFill="1" applyAlignment="1"/>
    <xf numFmtId="0" fontId="8" fillId="0" borderId="3" xfId="11" applyFont="1" applyBorder="1">
      <alignment vertical="center"/>
    </xf>
    <xf numFmtId="0" fontId="10" fillId="3" borderId="10" xfId="11" applyFont="1" applyFill="1" applyBorder="1">
      <alignment vertical="center"/>
    </xf>
    <xf numFmtId="0" fontId="10" fillId="3" borderId="11" xfId="11" applyFont="1" applyFill="1" applyBorder="1">
      <alignment vertical="center"/>
    </xf>
    <xf numFmtId="0" fontId="10" fillId="3" borderId="12" xfId="11" applyFont="1" applyFill="1" applyBorder="1">
      <alignment vertical="center"/>
    </xf>
    <xf numFmtId="0" fontId="8" fillId="0" borderId="1" xfId="11" applyFont="1" applyBorder="1" applyAlignment="1">
      <alignment vertical="center" wrapText="1"/>
    </xf>
    <xf numFmtId="0" fontId="8" fillId="0" borderId="2" xfId="11" applyFont="1" applyBorder="1">
      <alignment vertical="center"/>
    </xf>
    <xf numFmtId="0" fontId="14" fillId="0" borderId="1" xfId="11" applyFont="1" applyBorder="1" applyAlignment="1">
      <alignment vertical="center" wrapText="1"/>
    </xf>
    <xf numFmtId="0" fontId="9" fillId="2" borderId="0" xfId="11" applyFont="1" applyFill="1">
      <alignment vertical="center"/>
    </xf>
    <xf numFmtId="0" fontId="8" fillId="4" borderId="3" xfId="11" applyFont="1" applyFill="1" applyBorder="1">
      <alignment vertical="center"/>
    </xf>
    <xf numFmtId="0" fontId="8" fillId="5" borderId="14" xfId="11" applyFont="1" applyFill="1" applyBorder="1">
      <alignment vertical="center"/>
    </xf>
    <xf numFmtId="0" fontId="8" fillId="5" borderId="4" xfId="11" applyFont="1" applyFill="1" applyBorder="1">
      <alignment vertical="center"/>
    </xf>
    <xf numFmtId="0" fontId="14" fillId="0" borderId="0" xfId="11" applyFont="1">
      <alignment vertical="center"/>
    </xf>
    <xf numFmtId="40" fontId="12" fillId="0" borderId="0" xfId="12" applyNumberFormat="1" applyFont="1" applyBorder="1">
      <alignment vertical="center"/>
    </xf>
    <xf numFmtId="178" fontId="12" fillId="0" borderId="4" xfId="1" applyNumberFormat="1" applyFont="1" applyBorder="1">
      <alignment vertical="center"/>
    </xf>
    <xf numFmtId="0" fontId="15" fillId="0" borderId="1" xfId="11" applyFont="1" applyBorder="1" applyAlignment="1">
      <alignment vertical="center" wrapText="1"/>
    </xf>
    <xf numFmtId="0" fontId="14" fillId="5" borderId="4" xfId="11" applyFont="1" applyFill="1" applyBorder="1" applyAlignment="1">
      <alignment vertical="center" wrapText="1"/>
    </xf>
    <xf numFmtId="0" fontId="14" fillId="5" borderId="1" xfId="11" applyFont="1" applyFill="1" applyBorder="1" applyAlignment="1">
      <alignment vertical="center" wrapText="1"/>
    </xf>
    <xf numFmtId="0" fontId="8" fillId="5" borderId="1" xfId="11" applyFont="1" applyFill="1" applyBorder="1">
      <alignment vertical="center"/>
    </xf>
    <xf numFmtId="38" fontId="12" fillId="0" borderId="14" xfId="1" applyFont="1" applyBorder="1">
      <alignment vertical="center"/>
    </xf>
    <xf numFmtId="38" fontId="12" fillId="0" borderId="1" xfId="1" applyFont="1" applyBorder="1">
      <alignment vertical="center"/>
    </xf>
    <xf numFmtId="0" fontId="8" fillId="5" borderId="14" xfId="11" applyFont="1" applyFill="1" applyBorder="1" applyAlignment="1">
      <alignment vertical="center" wrapText="1"/>
    </xf>
    <xf numFmtId="0" fontId="8" fillId="5" borderId="1" xfId="11" applyFont="1" applyFill="1" applyBorder="1" applyAlignment="1">
      <alignment vertical="center" wrapText="1"/>
    </xf>
    <xf numFmtId="0" fontId="8" fillId="0" borderId="5" xfId="11" applyFont="1" applyBorder="1">
      <alignment vertical="center"/>
    </xf>
    <xf numFmtId="176" fontId="13" fillId="3" borderId="13" xfId="1" applyNumberFormat="1" applyFont="1" applyFill="1" applyBorder="1" applyAlignment="1">
      <alignment vertical="center" wrapText="1"/>
    </xf>
    <xf numFmtId="176" fontId="13" fillId="3" borderId="13" xfId="12" applyNumberFormat="1" applyFont="1" applyFill="1" applyBorder="1" applyAlignment="1">
      <alignment vertical="center" wrapText="1"/>
    </xf>
    <xf numFmtId="176" fontId="13" fillId="3" borderId="9" xfId="1" applyNumberFormat="1" applyFont="1" applyFill="1" applyBorder="1" applyAlignment="1">
      <alignment vertical="center"/>
    </xf>
    <xf numFmtId="176" fontId="13" fillId="3" borderId="13" xfId="1" applyNumberFormat="1" applyFont="1" applyFill="1" applyBorder="1" applyAlignment="1">
      <alignment vertical="center"/>
    </xf>
    <xf numFmtId="176" fontId="13" fillId="3" borderId="2" xfId="1" applyNumberFormat="1" applyFont="1" applyFill="1" applyBorder="1" applyAlignment="1">
      <alignment vertical="center"/>
    </xf>
    <xf numFmtId="176" fontId="13" fillId="3" borderId="9" xfId="12" applyNumberFormat="1" applyFont="1" applyFill="1" applyBorder="1" applyAlignment="1">
      <alignment vertical="center"/>
    </xf>
    <xf numFmtId="176" fontId="13" fillId="3" borderId="13" xfId="12" applyNumberFormat="1" applyFont="1" applyFill="1" applyBorder="1" applyAlignment="1">
      <alignment vertical="center"/>
    </xf>
    <xf numFmtId="176" fontId="13" fillId="3" borderId="2" xfId="12" applyNumberFormat="1" applyFont="1" applyFill="1" applyBorder="1" applyAlignment="1">
      <alignment vertical="center"/>
    </xf>
    <xf numFmtId="0" fontId="14" fillId="0" borderId="3" xfId="11" applyFont="1" applyBorder="1" applyAlignment="1">
      <alignment vertical="center" wrapText="1"/>
    </xf>
    <xf numFmtId="176" fontId="13" fillId="3" borderId="6" xfId="12" applyNumberFormat="1" applyFont="1" applyFill="1" applyBorder="1" applyAlignment="1">
      <alignment vertical="center"/>
    </xf>
    <xf numFmtId="176" fontId="13" fillId="3" borderId="7" xfId="12" applyNumberFormat="1" applyFont="1" applyFill="1" applyBorder="1" applyAlignment="1">
      <alignment vertical="center"/>
    </xf>
    <xf numFmtId="176" fontId="13" fillId="3" borderId="7" xfId="12" applyNumberFormat="1" applyFont="1" applyFill="1" applyBorder="1" applyAlignment="1">
      <alignment vertical="center" wrapText="1"/>
    </xf>
    <xf numFmtId="176" fontId="13" fillId="3" borderId="8" xfId="12" applyNumberFormat="1" applyFont="1" applyFill="1" applyBorder="1" applyAlignment="1">
      <alignment vertical="center"/>
    </xf>
    <xf numFmtId="38" fontId="12" fillId="0" borderId="0" xfId="1" applyFont="1" applyBorder="1">
      <alignment vertical="center"/>
    </xf>
    <xf numFmtId="0" fontId="8" fillId="0" borderId="0" xfId="11" applyFont="1" applyFill="1" applyBorder="1">
      <alignment vertical="center"/>
    </xf>
    <xf numFmtId="0" fontId="14" fillId="0" borderId="0" xfId="11" applyFont="1" applyFill="1" applyBorder="1" applyAlignment="1">
      <alignment vertical="center"/>
    </xf>
  </cellXfs>
  <cellStyles count="13">
    <cellStyle name="パーセント 2" xfId="8" xr:uid="{F8812D15-83D0-40B6-9C15-27104B2B4D36}"/>
    <cellStyle name="桁区切り" xfId="1" builtinId="6"/>
    <cellStyle name="桁区切り 2" xfId="3" xr:uid="{D1E94E73-4E06-46D4-91A6-66A927AF8370}"/>
    <cellStyle name="桁区切り 3" xfId="5" xr:uid="{E13F3FA6-95C4-477B-81C5-0CD984E0EF9C}"/>
    <cellStyle name="桁区切り 4" xfId="7" xr:uid="{EFC2A8D0-53E3-4A45-B354-033816E9F2F4}"/>
    <cellStyle name="桁区切り 5" xfId="10" xr:uid="{80B758F7-8503-4657-8841-E666F1F01557}"/>
    <cellStyle name="桁区切り 6" xfId="12" xr:uid="{0F51E197-76B2-4F09-8C1A-CDB7E1D13C33}"/>
    <cellStyle name="標準" xfId="0" builtinId="0"/>
    <cellStyle name="標準 2" xfId="2" xr:uid="{9C8304D8-48D8-410C-B73D-FF8600BF0BA1}"/>
    <cellStyle name="標準 3" xfId="4" xr:uid="{EBE7A63E-8CBC-49F7-BB35-899AC6FE9F7D}"/>
    <cellStyle name="標準 4" xfId="6" xr:uid="{7B6BC943-2725-4719-A1E7-92694ADCE35F}"/>
    <cellStyle name="標準 5" xfId="9" xr:uid="{AA746AEC-1C9D-4E76-B298-A74CF83AEE8C}"/>
    <cellStyle name="標準 6" xfId="11" xr:uid="{950E58ED-A379-4253-A6DA-F6899A4A33D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 b="1"/>
              <a:t>総資本留保利益率の推移</a:t>
            </a:r>
            <a:endParaRPr lang="ja-JP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728947368421038E-2"/>
          <c:y val="0.12509500000000001"/>
          <c:w val="0.86220014619883045"/>
          <c:h val="0.66118444444444446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3691071"/>
        <c:axId val="845716143"/>
        <c:extLst/>
      </c:barChart>
      <c:barChart>
        <c:barDir val="col"/>
        <c:grouping val="clustered"/>
        <c:varyColors val="0"/>
        <c:ser>
          <c:idx val="7"/>
          <c:order val="0"/>
          <c:tx>
            <c:strRef>
              <c:f>総資本留保利益率!$A$29:$B$29</c:f>
              <c:strCache>
                <c:ptCount val="2"/>
                <c:pt idx="0">
                  <c:v>留保利益</c:v>
                </c:pt>
                <c:pt idx="1">
                  <c:v>指数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総資本留保利益率!$C$24:$H$24</c:f>
              <c:strCache>
                <c:ptCount val="6"/>
                <c:pt idx="0">
                  <c:v>FY17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</c:strCache>
            </c:strRef>
          </c:cat>
          <c:val>
            <c:numRef>
              <c:f>総資本留保利益率!$C$29:$H$29</c:f>
              <c:numCache>
                <c:formatCode>#,##0.0;[Red]\-#,##0.0</c:formatCode>
                <c:ptCount val="6"/>
                <c:pt idx="0">
                  <c:v>100</c:v>
                </c:pt>
                <c:pt idx="1">
                  <c:v>106.43653113841573</c:v>
                </c:pt>
                <c:pt idx="2">
                  <c:v>115.66748292861844</c:v>
                </c:pt>
                <c:pt idx="3">
                  <c:v>124.53909966666308</c:v>
                </c:pt>
                <c:pt idx="4">
                  <c:v>121.83249010237435</c:v>
                </c:pt>
                <c:pt idx="5">
                  <c:v>135.66694354847411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7-6BE7-4FFD-A333-233F8BC3E475}"/>
            </c:ext>
          </c:extLst>
        </c:ser>
        <c:ser>
          <c:idx val="3"/>
          <c:order val="1"/>
          <c:tx>
            <c:strRef>
              <c:f>総資本留保利益率!$A$28:$B$28</c:f>
              <c:strCache>
                <c:ptCount val="2"/>
                <c:pt idx="0">
                  <c:v>有利子負債</c:v>
                </c:pt>
                <c:pt idx="1">
                  <c:v>指数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総資本留保利益率!$C$24:$H$24</c:f>
              <c:strCache>
                <c:ptCount val="6"/>
                <c:pt idx="0">
                  <c:v>FY17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</c:strCache>
            </c:strRef>
          </c:cat>
          <c:val>
            <c:numRef>
              <c:f>総資本留保利益率!$C$28:$H$28</c:f>
              <c:numCache>
                <c:formatCode>#,##0.0;[Red]\-#,##0.0</c:formatCode>
                <c:ptCount val="6"/>
                <c:pt idx="0">
                  <c:v>100</c:v>
                </c:pt>
                <c:pt idx="1">
                  <c:v>103.65776309549682</c:v>
                </c:pt>
                <c:pt idx="2">
                  <c:v>110.09147819906076</c:v>
                </c:pt>
                <c:pt idx="3">
                  <c:v>119.82595002767201</c:v>
                </c:pt>
                <c:pt idx="4">
                  <c:v>129.60645266266806</c:v>
                </c:pt>
                <c:pt idx="5">
                  <c:v>134.17634830119562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6-6BE7-4FFD-A333-233F8BC3E475}"/>
            </c:ext>
          </c:extLst>
        </c:ser>
        <c:ser>
          <c:idx val="4"/>
          <c:order val="2"/>
          <c:tx>
            <c:strRef>
              <c:f>総資本留保利益率!$A$30:$B$30</c:f>
              <c:strCache>
                <c:ptCount val="2"/>
                <c:pt idx="0">
                  <c:v>総資本</c:v>
                </c:pt>
                <c:pt idx="1">
                  <c:v>指数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総資本留保利益率!$C$24:$H$24</c:f>
              <c:strCache>
                <c:ptCount val="6"/>
                <c:pt idx="0">
                  <c:v>FY17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</c:strCache>
            </c:strRef>
          </c:cat>
          <c:val>
            <c:numRef>
              <c:f>総資本留保利益率!$C$30:$H$30</c:f>
              <c:numCache>
                <c:formatCode>#,##0.0;[Red]\-#,##0.0</c:formatCode>
                <c:ptCount val="6"/>
                <c:pt idx="0">
                  <c:v>100</c:v>
                </c:pt>
                <c:pt idx="1">
                  <c:v>103.89794659709371</c:v>
                </c:pt>
                <c:pt idx="2">
                  <c:v>108.98544155778708</c:v>
                </c:pt>
                <c:pt idx="3">
                  <c:v>115.6142198924337</c:v>
                </c:pt>
                <c:pt idx="4">
                  <c:v>123.92728624177676</c:v>
                </c:pt>
                <c:pt idx="5">
                  <c:v>125.61652766579319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BE7-4FFD-A333-233F8BC3E4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0050063"/>
        <c:axId val="1431938607"/>
      </c:barChart>
      <c:lineChart>
        <c:grouping val="standard"/>
        <c:varyColors val="0"/>
        <c:ser>
          <c:idx val="5"/>
          <c:order val="3"/>
          <c:tx>
            <c:strRef>
              <c:f>総資本留保利益率!$A$31:$B$31</c:f>
              <c:strCache>
                <c:ptCount val="2"/>
                <c:pt idx="0">
                  <c:v>総資本留保利益率</c:v>
                </c:pt>
                <c:pt idx="1">
                  <c:v>%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bg1"/>
                </a:solidFill>
              </a:ln>
              <a:effectLst/>
            </c:spPr>
          </c:marker>
          <c:dLbls>
            <c:spPr>
              <a:solidFill>
                <a:schemeClr val="bg1">
                  <a:lumMod val="95000"/>
                  <a:alpha val="7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総資本留保利益率!$C$24:$H$24</c:f>
              <c:strCache>
                <c:ptCount val="6"/>
                <c:pt idx="0">
                  <c:v>FY17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</c:strCache>
            </c:strRef>
          </c:cat>
          <c:val>
            <c:numRef>
              <c:f>総資本留保利益率!$C$31:$H$31</c:f>
              <c:numCache>
                <c:formatCode>#,##0.0;[Red]\-#,##0.0</c:formatCode>
                <c:ptCount val="6"/>
                <c:pt idx="0">
                  <c:v>13.270985276062374</c:v>
                </c:pt>
                <c:pt idx="1">
                  <c:v>13.59524113648442</c:v>
                </c:pt>
                <c:pt idx="2">
                  <c:v>14.084646911771062</c:v>
                </c:pt>
                <c:pt idx="3">
                  <c:v>14.295443583912586</c:v>
                </c:pt>
                <c:pt idx="4">
                  <c:v>13.046660112771663</c:v>
                </c:pt>
                <c:pt idx="5">
                  <c:v>14.332779640831166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6BE7-4FFD-A333-233F8BC3E475}"/>
            </c:ext>
          </c:extLst>
        </c:ser>
        <c:ser>
          <c:idx val="6"/>
          <c:order val="4"/>
          <c:tx>
            <c:strRef>
              <c:f>総資本留保利益率!$A$32:$B$32</c:f>
              <c:strCache>
                <c:ptCount val="2"/>
                <c:pt idx="0">
                  <c:v>留保利益対有利子負債比率</c:v>
                </c:pt>
                <c:pt idx="1">
                  <c:v>%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bg1"/>
                </a:solidFill>
              </a:ln>
              <a:effectLst/>
            </c:spPr>
          </c:marker>
          <c:cat>
            <c:strRef>
              <c:f>総資本留保利益率!$C$24:$H$24</c:f>
              <c:strCache>
                <c:ptCount val="6"/>
                <c:pt idx="0">
                  <c:v>FY17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</c:strCache>
            </c:strRef>
          </c:cat>
          <c:val>
            <c:numRef>
              <c:f>総資本留保利益率!$C$32:$H$32</c:f>
              <c:numCache>
                <c:formatCode>#,##0.0;[Red]\-#,##0.0</c:formatCode>
                <c:ptCount val="6"/>
                <c:pt idx="0">
                  <c:v>24.808196052697777</c:v>
                </c:pt>
                <c:pt idx="1">
                  <c:v>25.473232807641015</c:v>
                </c:pt>
                <c:pt idx="2">
                  <c:v>26.064702194540256</c:v>
                </c:pt>
                <c:pt idx="3">
                  <c:v>25.783984187428111</c:v>
                </c:pt>
                <c:pt idx="4">
                  <c:v>23.320168386327975</c:v>
                </c:pt>
                <c:pt idx="5">
                  <c:v>25.083795885290439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BE7-4FFD-A333-233F8BC3E4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3691071"/>
        <c:axId val="845716143"/>
      </c:lineChart>
      <c:catAx>
        <c:axId val="14436910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45716143"/>
        <c:crosses val="autoZero"/>
        <c:auto val="1"/>
        <c:lblAlgn val="ctr"/>
        <c:lblOffset val="100"/>
        <c:noMultiLvlLbl val="0"/>
      </c:catAx>
      <c:valAx>
        <c:axId val="8457161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</a:t>
                </a:r>
                <a:r>
                  <a:rPr lang="en-US" altLang="ja-JP"/>
                  <a:t>%</a:t>
                </a:r>
                <a:r>
                  <a:rPr lang="ja-JP" altLang="en-US"/>
                  <a:t>）</a:t>
                </a:r>
              </a:p>
            </c:rich>
          </c:tx>
          <c:layout>
            <c:manualLayout>
              <c:xMode val="edge"/>
              <c:yMode val="edge"/>
              <c:x val="0"/>
              <c:y val="3.192166666666666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443691071"/>
        <c:crosses val="autoZero"/>
        <c:crossBetween val="between"/>
      </c:valAx>
      <c:valAx>
        <c:axId val="1431938607"/>
        <c:scaling>
          <c:orientation val="minMax"/>
        </c:scaling>
        <c:delete val="0"/>
        <c:axPos val="r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（指数）</a:t>
                </a:r>
              </a:p>
            </c:rich>
          </c:tx>
          <c:layout>
            <c:manualLayout>
              <c:xMode val="edge"/>
              <c:yMode val="edge"/>
              <c:x val="0.91459064327485384"/>
              <c:y val="4.250500000000000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440050063"/>
        <c:crosses val="max"/>
        <c:crossBetween val="between"/>
      </c:valAx>
      <c:catAx>
        <c:axId val="144005006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31938607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layout>
        <c:manualLayout>
          <c:xMode val="edge"/>
          <c:yMode val="edge"/>
          <c:x val="7.3733040935672511E-2"/>
          <c:y val="0.87072111111111106"/>
          <c:w val="0.88966842105263155"/>
          <c:h val="0.108112222222222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36</xdr:row>
      <xdr:rowOff>95250</xdr:rowOff>
    </xdr:from>
    <xdr:to>
      <xdr:col>8</xdr:col>
      <xdr:colOff>477300</xdr:colOff>
      <xdr:row>55</xdr:row>
      <xdr:rowOff>75750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C8DF4255-2ED7-47DA-A92B-2AB2279117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71C03-3044-4E07-94A0-1ECD2263416C}">
  <dimension ref="A1:J66"/>
  <sheetViews>
    <sheetView showGridLines="0" tabSelected="1" workbookViewId="0">
      <selection activeCell="A5" sqref="A5"/>
    </sheetView>
  </sheetViews>
  <sheetFormatPr defaultColWidth="0" defaultRowHeight="15" customHeight="1" zeroHeight="1" x14ac:dyDescent="0.7"/>
  <cols>
    <col min="1" max="9" width="10.75" style="10" customWidth="1"/>
    <col min="10" max="10" width="9.625" style="10" customWidth="1"/>
    <col min="11" max="16384" width="10" style="10" hidden="1"/>
  </cols>
  <sheetData>
    <row r="1" spans="1:10" x14ac:dyDescent="0.45">
      <c r="A1" s="4" t="s">
        <v>16</v>
      </c>
      <c r="B1" s="8"/>
      <c r="C1" s="8"/>
      <c r="D1" s="8"/>
      <c r="E1" s="8"/>
      <c r="F1" s="8"/>
      <c r="G1" s="8"/>
      <c r="H1" s="8"/>
      <c r="I1" s="8"/>
      <c r="J1" s="9"/>
    </row>
    <row r="2" spans="1:10" x14ac:dyDescent="0.45">
      <c r="A2" s="8" t="s">
        <v>19</v>
      </c>
      <c r="B2" s="8"/>
      <c r="C2" s="8"/>
      <c r="D2" s="8"/>
      <c r="E2" s="8"/>
      <c r="F2" s="8"/>
      <c r="G2" s="8"/>
      <c r="H2" s="8"/>
      <c r="I2" s="8"/>
      <c r="J2" s="9"/>
    </row>
    <row r="3" spans="1:10" x14ac:dyDescent="0.45">
      <c r="A3" s="8" t="s">
        <v>20</v>
      </c>
      <c r="B3" s="8"/>
      <c r="C3" s="8"/>
      <c r="D3" s="8"/>
      <c r="E3" s="8"/>
      <c r="F3" s="8"/>
      <c r="G3" s="8"/>
      <c r="H3" s="8"/>
      <c r="I3" s="8"/>
      <c r="J3" s="9"/>
    </row>
    <row r="4" spans="1:10" x14ac:dyDescent="0.45">
      <c r="A4" s="8" t="s">
        <v>0</v>
      </c>
      <c r="B4" s="8"/>
      <c r="C4" s="8"/>
      <c r="D4" s="8"/>
      <c r="E4" s="8"/>
      <c r="F4" s="8"/>
      <c r="G4" s="8"/>
      <c r="H4" s="8"/>
      <c r="I4" s="8"/>
      <c r="J4" s="9"/>
    </row>
    <row r="5" spans="1:10" x14ac:dyDescent="0.7"/>
    <row r="6" spans="1:10" x14ac:dyDescent="0.45">
      <c r="A6" s="11" t="s">
        <v>1</v>
      </c>
      <c r="B6" s="8"/>
      <c r="C6" s="8"/>
      <c r="D6" s="8"/>
      <c r="E6" s="8"/>
      <c r="F6" s="8"/>
      <c r="G6" s="8"/>
      <c r="H6" s="8"/>
      <c r="I6" s="8"/>
      <c r="J6" s="8"/>
    </row>
    <row r="7" spans="1:10" x14ac:dyDescent="0.7"/>
    <row r="8" spans="1:10" ht="15.4" thickBot="1" x14ac:dyDescent="0.75">
      <c r="A8" s="12" t="s">
        <v>14</v>
      </c>
      <c r="B8" s="12"/>
    </row>
    <row r="9" spans="1:10" x14ac:dyDescent="0.7">
      <c r="A9" s="10" t="s">
        <v>4</v>
      </c>
      <c r="B9" s="10" t="s">
        <v>2</v>
      </c>
      <c r="C9" s="13" t="s">
        <v>5</v>
      </c>
      <c r="D9" s="14" t="s">
        <v>6</v>
      </c>
      <c r="E9" s="14" t="s">
        <v>15</v>
      </c>
      <c r="F9" s="14" t="s">
        <v>7</v>
      </c>
      <c r="G9" s="14" t="s">
        <v>8</v>
      </c>
      <c r="H9" s="15" t="s">
        <v>9</v>
      </c>
    </row>
    <row r="10" spans="1:10" x14ac:dyDescent="0.7">
      <c r="A10" s="7" t="s">
        <v>23</v>
      </c>
      <c r="B10" s="2" t="s">
        <v>3</v>
      </c>
      <c r="C10" s="37">
        <v>949500</v>
      </c>
      <c r="D10" s="38">
        <v>1060282</v>
      </c>
      <c r="E10" s="35">
        <v>1114147</v>
      </c>
      <c r="F10" s="35">
        <v>1214020</v>
      </c>
      <c r="G10" s="38">
        <v>1613921</v>
      </c>
      <c r="H10" s="39">
        <v>1600020</v>
      </c>
    </row>
    <row r="11" spans="1:10" x14ac:dyDescent="0.7">
      <c r="A11" s="16" t="s">
        <v>24</v>
      </c>
      <c r="B11" s="17" t="s">
        <v>3</v>
      </c>
      <c r="C11" s="40">
        <v>1825525</v>
      </c>
      <c r="D11" s="41">
        <v>1864563</v>
      </c>
      <c r="E11" s="36">
        <v>2014195</v>
      </c>
      <c r="F11" s="36">
        <v>2230511</v>
      </c>
      <c r="G11" s="41">
        <v>2277475</v>
      </c>
      <c r="H11" s="42">
        <v>2577807</v>
      </c>
    </row>
    <row r="12" spans="1:10" ht="21" x14ac:dyDescent="0.7">
      <c r="A12" s="26" t="s">
        <v>25</v>
      </c>
      <c r="B12" s="17" t="s">
        <v>3</v>
      </c>
      <c r="C12" s="40">
        <v>664395</v>
      </c>
      <c r="D12" s="41">
        <v>532364</v>
      </c>
      <c r="E12" s="36">
        <v>544846</v>
      </c>
      <c r="F12" s="36">
        <v>585827</v>
      </c>
      <c r="G12" s="41">
        <v>490880</v>
      </c>
      <c r="H12" s="42">
        <v>518324</v>
      </c>
    </row>
    <row r="13" spans="1:10" x14ac:dyDescent="0.7">
      <c r="A13" s="7" t="s">
        <v>26</v>
      </c>
      <c r="B13" s="2" t="s">
        <v>3</v>
      </c>
      <c r="C13" s="37">
        <v>143208</v>
      </c>
      <c r="D13" s="38">
        <v>146096</v>
      </c>
      <c r="E13" s="35">
        <v>144521</v>
      </c>
      <c r="F13" s="35">
        <v>147092</v>
      </c>
      <c r="G13" s="38">
        <v>150635</v>
      </c>
      <c r="H13" s="39">
        <v>155520</v>
      </c>
    </row>
    <row r="14" spans="1:10" x14ac:dyDescent="0.7">
      <c r="A14" s="16" t="s">
        <v>27</v>
      </c>
      <c r="B14" s="17" t="s">
        <v>3</v>
      </c>
      <c r="C14" s="40">
        <v>154000</v>
      </c>
      <c r="D14" s="41">
        <v>270000</v>
      </c>
      <c r="E14" s="36">
        <v>296000</v>
      </c>
      <c r="F14" s="36">
        <v>300000</v>
      </c>
      <c r="G14" s="41">
        <v>310000</v>
      </c>
      <c r="H14" s="42">
        <v>162000</v>
      </c>
    </row>
    <row r="15" spans="1:10" x14ac:dyDescent="0.7">
      <c r="A15" s="3" t="s">
        <v>30</v>
      </c>
      <c r="B15" s="2" t="s">
        <v>3</v>
      </c>
      <c r="C15" s="37">
        <v>28948</v>
      </c>
      <c r="D15" s="38">
        <v>28389</v>
      </c>
      <c r="E15" s="35">
        <v>27431</v>
      </c>
      <c r="F15" s="35">
        <v>25985</v>
      </c>
      <c r="G15" s="38">
        <v>25850</v>
      </c>
      <c r="H15" s="39">
        <v>25013</v>
      </c>
    </row>
    <row r="16" spans="1:10" x14ac:dyDescent="0.7">
      <c r="A16" s="7" t="s">
        <v>28</v>
      </c>
      <c r="B16" s="2" t="s">
        <v>3</v>
      </c>
      <c r="C16" s="37">
        <v>904806</v>
      </c>
      <c r="D16" s="38">
        <v>979669</v>
      </c>
      <c r="E16" s="35">
        <v>1063517</v>
      </c>
      <c r="F16" s="35">
        <v>1127814</v>
      </c>
      <c r="G16" s="38">
        <v>1175509</v>
      </c>
      <c r="H16" s="39">
        <v>1158895</v>
      </c>
    </row>
    <row r="17" spans="1:10" x14ac:dyDescent="0.7">
      <c r="A17" s="7" t="s">
        <v>29</v>
      </c>
      <c r="B17" s="17" t="s">
        <v>3</v>
      </c>
      <c r="C17" s="40">
        <v>-96504</v>
      </c>
      <c r="D17" s="41">
        <v>-96806</v>
      </c>
      <c r="E17" s="36">
        <v>-96828</v>
      </c>
      <c r="F17" s="36">
        <v>-96845</v>
      </c>
      <c r="G17" s="41">
        <v>-97536</v>
      </c>
      <c r="H17" s="42">
        <v>-97522</v>
      </c>
    </row>
    <row r="18" spans="1:10" ht="24" x14ac:dyDescent="0.7">
      <c r="A18" s="18" t="s">
        <v>18</v>
      </c>
      <c r="B18" s="17" t="s">
        <v>3</v>
      </c>
      <c r="C18" s="40">
        <v>89740</v>
      </c>
      <c r="D18" s="41">
        <v>75404</v>
      </c>
      <c r="E18" s="36">
        <v>78106</v>
      </c>
      <c r="F18" s="36">
        <v>97511</v>
      </c>
      <c r="G18" s="41">
        <v>25552</v>
      </c>
      <c r="H18" s="42">
        <v>171233</v>
      </c>
    </row>
    <row r="19" spans="1:10" ht="24.4" thickBot="1" x14ac:dyDescent="0.75">
      <c r="A19" s="43" t="s">
        <v>32</v>
      </c>
      <c r="B19" s="34" t="s">
        <v>3</v>
      </c>
      <c r="C19" s="44">
        <v>6985088</v>
      </c>
      <c r="D19" s="45">
        <v>7257363</v>
      </c>
      <c r="E19" s="46">
        <v>7612729</v>
      </c>
      <c r="F19" s="46">
        <v>8075755</v>
      </c>
      <c r="G19" s="45">
        <v>8656430</v>
      </c>
      <c r="H19" s="47">
        <v>8774425</v>
      </c>
    </row>
    <row r="20" spans="1:10" x14ac:dyDescent="0.7">
      <c r="C20" s="1" t="s">
        <v>11</v>
      </c>
    </row>
    <row r="21" spans="1:10" x14ac:dyDescent="0.7"/>
    <row r="22" spans="1:10" x14ac:dyDescent="0.7">
      <c r="A22" s="19" t="s">
        <v>21</v>
      </c>
      <c r="B22" s="9"/>
      <c r="C22" s="9"/>
      <c r="D22" s="9"/>
      <c r="E22" s="9"/>
      <c r="F22" s="9"/>
      <c r="G22" s="9"/>
      <c r="H22" s="9"/>
      <c r="I22" s="9"/>
      <c r="J22" s="9"/>
    </row>
    <row r="23" spans="1:10" x14ac:dyDescent="0.7">
      <c r="C23" s="12"/>
      <c r="D23" s="12"/>
      <c r="E23" s="12"/>
      <c r="F23" s="12"/>
      <c r="G23" s="12"/>
      <c r="H23" s="12"/>
    </row>
    <row r="24" spans="1:10" x14ac:dyDescent="0.7">
      <c r="A24" s="12"/>
      <c r="B24" s="12"/>
      <c r="C24" s="20" t="str">
        <f>C9</f>
        <v>FY17</v>
      </c>
      <c r="D24" s="20" t="str">
        <f>D9</f>
        <v>FY18</v>
      </c>
      <c r="E24" s="20" t="str">
        <f>E9</f>
        <v>FY19</v>
      </c>
      <c r="F24" s="20" t="str">
        <f>F9</f>
        <v>FY20</v>
      </c>
      <c r="G24" s="20" t="str">
        <f>G9</f>
        <v>FY21</v>
      </c>
      <c r="H24" s="20" t="str">
        <f>H9</f>
        <v>FY22</v>
      </c>
    </row>
    <row r="25" spans="1:10" x14ac:dyDescent="0.7">
      <c r="A25" s="32" t="s">
        <v>17</v>
      </c>
      <c r="B25" s="21" t="s">
        <v>10</v>
      </c>
      <c r="C25" s="30">
        <f>SUM(C10:C14)/100</f>
        <v>37366.28</v>
      </c>
      <c r="D25" s="30">
        <f t="shared" ref="D25:H25" si="0">SUM(D10:D14)/100</f>
        <v>38733.050000000003</v>
      </c>
      <c r="E25" s="30">
        <f t="shared" si="0"/>
        <v>41137.089999999997</v>
      </c>
      <c r="F25" s="30">
        <f t="shared" si="0"/>
        <v>44774.5</v>
      </c>
      <c r="G25" s="30">
        <f t="shared" si="0"/>
        <v>48429.11</v>
      </c>
      <c r="H25" s="30">
        <f t="shared" si="0"/>
        <v>50136.71</v>
      </c>
    </row>
    <row r="26" spans="1:10" x14ac:dyDescent="0.7">
      <c r="A26" s="33" t="s">
        <v>31</v>
      </c>
      <c r="B26" s="29" t="s">
        <v>10</v>
      </c>
      <c r="C26" s="31">
        <f>SUM(C15:C18)/100</f>
        <v>9269.9</v>
      </c>
      <c r="D26" s="31">
        <f t="shared" ref="D26:H26" si="1">SUM(D15:D18)/100</f>
        <v>9866.56</v>
      </c>
      <c r="E26" s="31">
        <f t="shared" si="1"/>
        <v>10722.26</v>
      </c>
      <c r="F26" s="31">
        <f t="shared" si="1"/>
        <v>11544.65</v>
      </c>
      <c r="G26" s="31">
        <f t="shared" si="1"/>
        <v>11293.75</v>
      </c>
      <c r="H26" s="31">
        <f t="shared" si="1"/>
        <v>12576.19</v>
      </c>
    </row>
    <row r="27" spans="1:10" x14ac:dyDescent="0.7">
      <c r="A27" s="33" t="s">
        <v>33</v>
      </c>
      <c r="B27" s="29" t="s">
        <v>10</v>
      </c>
      <c r="C27" s="31">
        <f>C19/100</f>
        <v>69850.880000000005</v>
      </c>
      <c r="D27" s="31">
        <f t="shared" ref="D27:H27" si="2">D19/100</f>
        <v>72573.63</v>
      </c>
      <c r="E27" s="31">
        <f t="shared" si="2"/>
        <v>76127.289999999994</v>
      </c>
      <c r="F27" s="31">
        <f t="shared" si="2"/>
        <v>80757.55</v>
      </c>
      <c r="G27" s="31">
        <f t="shared" si="2"/>
        <v>86564.3</v>
      </c>
      <c r="H27" s="31">
        <f t="shared" si="2"/>
        <v>87744.25</v>
      </c>
    </row>
    <row r="28" spans="1:10" x14ac:dyDescent="0.7">
      <c r="A28" s="32" t="s">
        <v>17</v>
      </c>
      <c r="B28" s="21" t="s">
        <v>13</v>
      </c>
      <c r="C28" s="5">
        <f>C25/$C25*100</f>
        <v>100</v>
      </c>
      <c r="D28" s="5">
        <f t="shared" ref="D28:H28" si="3">D25/$C25*100</f>
        <v>103.65776309549682</v>
      </c>
      <c r="E28" s="5">
        <f t="shared" si="3"/>
        <v>110.09147819906076</v>
      </c>
      <c r="F28" s="5">
        <f t="shared" si="3"/>
        <v>119.82595002767201</v>
      </c>
      <c r="G28" s="5">
        <f t="shared" si="3"/>
        <v>129.60645266266806</v>
      </c>
      <c r="H28" s="5">
        <f>H25/$C25*100</f>
        <v>134.17634830119562</v>
      </c>
    </row>
    <row r="29" spans="1:10" x14ac:dyDescent="0.7">
      <c r="A29" s="33" t="s">
        <v>31</v>
      </c>
      <c r="B29" s="21" t="s">
        <v>13</v>
      </c>
      <c r="C29" s="5">
        <f t="shared" ref="C29:H30" si="4">C26/$C26*100</f>
        <v>100</v>
      </c>
      <c r="D29" s="5">
        <f t="shared" si="4"/>
        <v>106.43653113841573</v>
      </c>
      <c r="E29" s="5">
        <f t="shared" si="4"/>
        <v>115.66748292861844</v>
      </c>
      <c r="F29" s="5">
        <f t="shared" si="4"/>
        <v>124.53909966666308</v>
      </c>
      <c r="G29" s="5">
        <f t="shared" si="4"/>
        <v>121.83249010237435</v>
      </c>
      <c r="H29" s="5">
        <f t="shared" si="4"/>
        <v>135.66694354847411</v>
      </c>
    </row>
    <row r="30" spans="1:10" x14ac:dyDescent="0.7">
      <c r="A30" s="33" t="s">
        <v>33</v>
      </c>
      <c r="B30" s="21" t="s">
        <v>13</v>
      </c>
      <c r="C30" s="5">
        <f t="shared" si="4"/>
        <v>100</v>
      </c>
      <c r="D30" s="5">
        <f t="shared" si="4"/>
        <v>103.89794659709371</v>
      </c>
      <c r="E30" s="5">
        <f t="shared" si="4"/>
        <v>108.98544155778708</v>
      </c>
      <c r="F30" s="5">
        <f t="shared" si="4"/>
        <v>115.6142198924337</v>
      </c>
      <c r="G30" s="5">
        <f t="shared" si="4"/>
        <v>123.92728624177676</v>
      </c>
      <c r="H30" s="5">
        <f>H27/$C27*100</f>
        <v>125.61652766579319</v>
      </c>
    </row>
    <row r="31" spans="1:10" ht="24" x14ac:dyDescent="0.7">
      <c r="A31" s="28" t="s">
        <v>34</v>
      </c>
      <c r="B31" s="29" t="s">
        <v>12</v>
      </c>
      <c r="C31" s="6">
        <f>C26/C27*100</f>
        <v>13.270985276062374</v>
      </c>
      <c r="D31" s="6">
        <f t="shared" ref="D31:H31" si="5">D26/D27*100</f>
        <v>13.59524113648442</v>
      </c>
      <c r="E31" s="6">
        <f t="shared" si="5"/>
        <v>14.084646911771062</v>
      </c>
      <c r="F31" s="6">
        <f t="shared" si="5"/>
        <v>14.295443583912586</v>
      </c>
      <c r="G31" s="6">
        <f t="shared" si="5"/>
        <v>13.046660112771663</v>
      </c>
      <c r="H31" s="6">
        <f t="shared" si="5"/>
        <v>14.332779640831166</v>
      </c>
    </row>
    <row r="32" spans="1:10" ht="24" x14ac:dyDescent="0.7">
      <c r="A32" s="27" t="s">
        <v>35</v>
      </c>
      <c r="B32" s="22" t="s">
        <v>12</v>
      </c>
      <c r="C32" s="25">
        <f>C26/C25*100</f>
        <v>24.808196052697777</v>
      </c>
      <c r="D32" s="25">
        <f t="shared" ref="D32:H32" si="6">D26/D25*100</f>
        <v>25.473232807641015</v>
      </c>
      <c r="E32" s="25">
        <f t="shared" si="6"/>
        <v>26.064702194540256</v>
      </c>
      <c r="F32" s="25">
        <f t="shared" si="6"/>
        <v>25.783984187428111</v>
      </c>
      <c r="G32" s="25">
        <f t="shared" si="6"/>
        <v>23.320168386327975</v>
      </c>
      <c r="H32" s="25">
        <f t="shared" si="6"/>
        <v>25.083795885290439</v>
      </c>
    </row>
    <row r="33" spans="1:10" x14ac:dyDescent="0.7">
      <c r="A33" s="50" t="s">
        <v>36</v>
      </c>
      <c r="B33" s="49"/>
      <c r="C33" s="48"/>
      <c r="D33" s="48"/>
      <c r="E33" s="48"/>
      <c r="F33" s="48"/>
      <c r="G33" s="48"/>
      <c r="H33" s="48"/>
    </row>
    <row r="34" spans="1:10" x14ac:dyDescent="0.7">
      <c r="A34" s="50" t="s">
        <v>37</v>
      </c>
      <c r="B34" s="49"/>
      <c r="C34" s="48"/>
      <c r="D34" s="48"/>
      <c r="E34" s="48"/>
      <c r="F34" s="48"/>
      <c r="G34" s="48"/>
      <c r="H34" s="48"/>
    </row>
    <row r="35" spans="1:10" x14ac:dyDescent="0.7">
      <c r="A35" s="23"/>
      <c r="B35" s="24"/>
      <c r="C35" s="24"/>
      <c r="D35" s="24"/>
      <c r="E35" s="24"/>
      <c r="F35" s="24"/>
      <c r="G35" s="24"/>
      <c r="H35" s="24"/>
    </row>
    <row r="36" spans="1:10" x14ac:dyDescent="0.7">
      <c r="A36" s="19" t="s">
        <v>22</v>
      </c>
      <c r="B36" s="9"/>
      <c r="C36" s="9"/>
      <c r="D36" s="9"/>
      <c r="E36" s="9"/>
      <c r="F36" s="9"/>
      <c r="G36" s="9"/>
      <c r="H36" s="9"/>
      <c r="I36" s="9"/>
      <c r="J36" s="9"/>
    </row>
    <row r="37" spans="1:10" x14ac:dyDescent="0.7"/>
    <row r="38" spans="1:10" x14ac:dyDescent="0.7"/>
    <row r="39" spans="1:10" x14ac:dyDescent="0.7"/>
    <row r="40" spans="1:10" x14ac:dyDescent="0.7"/>
    <row r="41" spans="1:10" x14ac:dyDescent="0.7"/>
    <row r="42" spans="1:10" x14ac:dyDescent="0.7"/>
    <row r="43" spans="1:10" x14ac:dyDescent="0.7"/>
    <row r="44" spans="1:10" x14ac:dyDescent="0.7"/>
    <row r="45" spans="1:10" x14ac:dyDescent="0.7"/>
    <row r="46" spans="1:10" x14ac:dyDescent="0.7"/>
    <row r="47" spans="1:10" x14ac:dyDescent="0.7"/>
    <row r="48" spans="1:10" x14ac:dyDescent="0.7"/>
    <row r="49" s="10" customFormat="1" x14ac:dyDescent="0.7"/>
    <row r="50" s="10" customFormat="1" x14ac:dyDescent="0.7"/>
    <row r="51" s="10" customFormat="1" x14ac:dyDescent="0.7"/>
    <row r="52" s="10" customFormat="1" x14ac:dyDescent="0.7"/>
    <row r="53" s="10" customFormat="1" x14ac:dyDescent="0.7"/>
    <row r="54" s="10" customFormat="1" x14ac:dyDescent="0.7"/>
    <row r="55" s="10" customFormat="1" x14ac:dyDescent="0.7"/>
    <row r="56" s="10" customFormat="1" x14ac:dyDescent="0.7"/>
    <row r="57" s="10" customFormat="1" ht="15" customHeight="1" x14ac:dyDescent="0.7"/>
    <row r="58" s="10" customFormat="1" ht="15" hidden="1" customHeight="1" x14ac:dyDescent="0.7"/>
    <row r="59" s="10" customFormat="1" ht="15" hidden="1" customHeight="1" x14ac:dyDescent="0.7"/>
    <row r="60" s="10" customFormat="1" ht="15" hidden="1" customHeight="1" x14ac:dyDescent="0.7"/>
    <row r="61" s="10" customFormat="1" ht="15" hidden="1" customHeight="1" x14ac:dyDescent="0.7"/>
    <row r="62" s="10" customFormat="1" ht="15" hidden="1" customHeight="1" x14ac:dyDescent="0.7"/>
    <row r="63" s="10" customFormat="1" ht="15" hidden="1" customHeight="1" x14ac:dyDescent="0.7"/>
    <row r="64" s="10" customFormat="1" ht="15" hidden="1" customHeight="1" x14ac:dyDescent="0.7"/>
    <row r="65" s="10" customFormat="1" ht="15" hidden="1" customHeight="1" x14ac:dyDescent="0.7"/>
    <row r="66" s="10" customFormat="1" ht="15" hidden="1" customHeight="1" x14ac:dyDescent="0.7"/>
  </sheetData>
  <phoneticPr fontId="6"/>
  <pageMargins left="0.7" right="0.7" top="0.75" bottom="0.75" header="0.3" footer="0.3"/>
  <pageSetup paperSize="9" orientation="portrait" r:id="rId1"/>
  <ignoredErrors>
    <ignoredError sqref="C25:H26" formulaRange="1"/>
  </ignoredErrors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 xr2:uid="{C040CA26-9E0A-45F7-8E82-7561A9621CCB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総資本留保利益率!C18:H18</xm:f>
              <xm:sqref>I18</xm:sqref>
            </x14:sparkline>
          </x14:sparklines>
        </x14:sparklineGroup>
        <x14:sparklineGroup displayEmptyCellsAs="gap" high="1" low="1" xr2:uid="{752B06B9-3891-4460-B610-A8C73A0C1AE3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総資本留保利益率!C19:H19</xm:f>
              <xm:sqref>I19</xm:sqref>
            </x14:sparkline>
          </x14:sparklines>
        </x14:sparklineGroup>
        <x14:sparklineGroup displayEmptyCellsAs="gap" high="1" low="1" xr2:uid="{745BE340-74AF-4EF6-8F0E-F38D0D235919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総資本留保利益率!C17:H17</xm:f>
              <xm:sqref>I17</xm:sqref>
            </x14:sparkline>
          </x14:sparklines>
        </x14:sparklineGroup>
        <x14:sparklineGroup displayEmptyCellsAs="gap" high="1" low="1" xr2:uid="{7E2BD9DF-5DFF-4337-BCDC-927CFE3690C4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総資本留保利益率!C15:H15</xm:f>
              <xm:sqref>I15</xm:sqref>
            </x14:sparkline>
          </x14:sparklines>
        </x14:sparklineGroup>
        <x14:sparklineGroup displayEmptyCellsAs="gap" high="1" low="1" xr2:uid="{1BF2447E-AC2C-4986-9356-E56C0D556524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総資本留保利益率!C10:H10</xm:f>
              <xm:sqref>I10</xm:sqref>
            </x14:sparkline>
          </x14:sparklines>
        </x14:sparklineGroup>
        <x14:sparklineGroup displayEmptyCellsAs="gap" high="1" low="1" xr2:uid="{5722856B-BE92-4B68-A490-8646D02FAD84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総資本留保利益率!C11:H11</xm:f>
              <xm:sqref>I11</xm:sqref>
            </x14:sparkline>
          </x14:sparklines>
        </x14:sparklineGroup>
        <x14:sparklineGroup displayEmptyCellsAs="gap" high="1" low="1" xr2:uid="{0542A6BA-BA60-47EF-8075-A187153089A0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総資本留保利益率!C12:H12</xm:f>
              <xm:sqref>I12</xm:sqref>
            </x14:sparkline>
          </x14:sparklines>
        </x14:sparklineGroup>
        <x14:sparklineGroup displayEmptyCellsAs="gap" high="1" low="1" xr2:uid="{9D2A8378-434B-4355-8D10-78E6D4C8A0CE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総資本留保利益率!C14:H14</xm:f>
              <xm:sqref>I14</xm:sqref>
            </x14:sparkline>
          </x14:sparklines>
        </x14:sparklineGroup>
        <x14:sparklineGroup displayEmptyCellsAs="gap" high="1" low="1" xr2:uid="{F468562D-8EE8-41D0-ACD0-5A681017E0F0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総資本留保利益率!C13:H13</xm:f>
              <xm:sqref>I13</xm:sqref>
            </x14:sparkline>
          </x14:sparklines>
        </x14:sparklineGroup>
        <x14:sparklineGroup displayEmptyCellsAs="gap" high="1" low="1" xr2:uid="{3775CFFE-E23E-4478-8EAF-FF65CFFA995C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総資本留保利益率!C16:H16</xm:f>
              <xm:sqref>I16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総資本留保利益率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2021-08-24T03:41:03Z</dcterms:created>
  <dcterms:modified xsi:type="dcterms:W3CDTF">2023-10-28T04:12:55Z</dcterms:modified>
</cp:coreProperties>
</file>