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16"/>
  <workbookPr filterPrivacy="1" defaultThemeVersion="166925"/>
  <xr:revisionPtr revIDLastSave="2" documentId="8_{9F89030E-F0A6-45AC-B57F-34F7D2B763F0}" xr6:coauthVersionLast="47" xr6:coauthVersionMax="47" xr10:uidLastSave="{89F926D4-33DA-4F29-ACEF-934D15EDD8BD}"/>
  <bookViews>
    <workbookView xWindow="-98" yWindow="-98" windowWidth="20715" windowHeight="13155" xr2:uid="{68E2C076-72C9-4123-A12C-10F250F0AE54}"/>
  </bookViews>
  <sheets>
    <sheet name="運転資本回転日数" sheetId="40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40" l="1"/>
  <c r="H24" i="40"/>
  <c r="E25" i="40"/>
  <c r="F25" i="40"/>
  <c r="F23" i="40"/>
  <c r="G23" i="40"/>
  <c r="G26" i="40" s="1"/>
  <c r="C22" i="40"/>
  <c r="C21" i="40"/>
  <c r="C20" i="40"/>
  <c r="D20" i="40"/>
  <c r="E20" i="40"/>
  <c r="F20" i="40"/>
  <c r="G20" i="40"/>
  <c r="H23" i="40" s="1"/>
  <c r="H26" i="40" s="1"/>
  <c r="H20" i="40"/>
  <c r="D21" i="40"/>
  <c r="E21" i="40"/>
  <c r="F21" i="40"/>
  <c r="G21" i="40"/>
  <c r="H21" i="40"/>
  <c r="D22" i="40"/>
  <c r="E22" i="40"/>
  <c r="F22" i="40"/>
  <c r="G22" i="40"/>
  <c r="H22" i="40"/>
  <c r="C19" i="40"/>
  <c r="H19" i="40"/>
  <c r="H25" i="40" s="1"/>
  <c r="G19" i="40"/>
  <c r="G25" i="40" s="1"/>
  <c r="F19" i="40"/>
  <c r="F24" i="40" s="1"/>
  <c r="F26" i="40" s="1"/>
  <c r="E19" i="40"/>
  <c r="E24" i="40" s="1"/>
  <c r="D19" i="40"/>
  <c r="D25" i="40" s="1"/>
  <c r="H18" i="40"/>
  <c r="G18" i="40"/>
  <c r="F18" i="40"/>
  <c r="E18" i="40"/>
  <c r="D18" i="40"/>
  <c r="C18" i="40"/>
  <c r="D23" i="40" l="1"/>
  <c r="D26" i="40" s="1"/>
  <c r="D24" i="40"/>
  <c r="E23" i="40"/>
  <c r="E26" i="40" s="1"/>
</calcChain>
</file>

<file path=xl/sharedStrings.xml><?xml version="1.0" encoding="utf-8"?>
<sst xmlns="http://schemas.openxmlformats.org/spreadsheetml/2006/main" count="43" uniqueCount="34">
  <si>
    <t>経営分析</t>
    <rPh sb="0" eb="4">
      <t>ケイエイブンセキ</t>
    </rPh>
    <phoneticPr fontId="7"/>
  </si>
  <si>
    <t>運転資本回転日数</t>
    <phoneticPr fontId="6"/>
  </si>
  <si>
    <t>サンプル_トヨタ自動車</t>
    <rPh sb="8" eb="11">
      <t>ジドウシャ</t>
    </rPh>
    <phoneticPr fontId="7"/>
  </si>
  <si>
    <t>百万円</t>
    <rPh sb="0" eb="3">
      <t>ヒャクマンエン</t>
    </rPh>
    <phoneticPr fontId="7"/>
  </si>
  <si>
    <t>入力</t>
    <rPh sb="0" eb="2">
      <t>ニュウリョク</t>
    </rPh>
    <phoneticPr fontId="7"/>
  </si>
  <si>
    <t>●財務データ</t>
    <rPh sb="1" eb="3">
      <t>ザイム</t>
    </rPh>
    <phoneticPr fontId="6"/>
  </si>
  <si>
    <t>期間</t>
    <rPh sb="0" eb="2">
      <t>キカン</t>
    </rPh>
    <phoneticPr fontId="6"/>
  </si>
  <si>
    <t>年</t>
    <rPh sb="0" eb="1">
      <t>ネン</t>
    </rPh>
    <phoneticPr fontId="6"/>
  </si>
  <si>
    <t>FY17</t>
    <phoneticPr fontId="6"/>
  </si>
  <si>
    <t>FY18</t>
    <phoneticPr fontId="6"/>
  </si>
  <si>
    <t>FY19</t>
    <phoneticPr fontId="6"/>
  </si>
  <si>
    <t>FY20</t>
  </si>
  <si>
    <t>FY21</t>
  </si>
  <si>
    <t>FY22</t>
  </si>
  <si>
    <t>営業収益</t>
    <rPh sb="0" eb="2">
      <t>エイギョウ</t>
    </rPh>
    <rPh sb="2" eb="4">
      <t>シュウエキ</t>
    </rPh>
    <phoneticPr fontId="6"/>
  </si>
  <si>
    <t>百万円</t>
    <rPh sb="0" eb="3">
      <t>ヒャクマンエン</t>
    </rPh>
    <phoneticPr fontId="6"/>
  </si>
  <si>
    <t>営業債権</t>
    <rPh sb="0" eb="4">
      <t>エイギョウサイケン</t>
    </rPh>
    <phoneticPr fontId="6"/>
  </si>
  <si>
    <t>棚卸資産</t>
    <rPh sb="0" eb="4">
      <t>タナオロシシサン</t>
    </rPh>
    <phoneticPr fontId="6"/>
  </si>
  <si>
    <t>営業債務</t>
    <rPh sb="0" eb="4">
      <t>エイギョウサイム</t>
    </rPh>
    <phoneticPr fontId="12"/>
  </si>
  <si>
    <t>※FY17=2017年度＝2018年3月期</t>
    <rPh sb="17" eb="18">
      <t>ネン</t>
    </rPh>
    <rPh sb="19" eb="21">
      <t>ガツキ</t>
    </rPh>
    <phoneticPr fontId="6"/>
  </si>
  <si>
    <t>運転資本回転日数の計算</t>
    <rPh sb="0" eb="2">
      <t>ウンテン</t>
    </rPh>
    <rPh sb="2" eb="4">
      <t>シホン</t>
    </rPh>
    <rPh sb="4" eb="6">
      <t>カイテン</t>
    </rPh>
    <rPh sb="6" eb="8">
      <t>ニッスウ</t>
    </rPh>
    <rPh sb="9" eb="11">
      <t>ケイサン</t>
    </rPh>
    <phoneticPr fontId="6"/>
  </si>
  <si>
    <t>売上高</t>
    <rPh sb="0" eb="3">
      <t>ウリアゲダカ</t>
    </rPh>
    <phoneticPr fontId="6"/>
  </si>
  <si>
    <t>億円</t>
    <rPh sb="0" eb="2">
      <t>オクエン</t>
    </rPh>
    <phoneticPr fontId="6"/>
  </si>
  <si>
    <t>売上債権</t>
    <rPh sb="0" eb="2">
      <t>ウリアゲ</t>
    </rPh>
    <rPh sb="2" eb="4">
      <t>サイケン</t>
    </rPh>
    <phoneticPr fontId="12"/>
  </si>
  <si>
    <t>棚卸資産</t>
    <rPh sb="0" eb="2">
      <t>タナオロシ</t>
    </rPh>
    <rPh sb="2" eb="4">
      <t>シサン</t>
    </rPh>
    <phoneticPr fontId="6"/>
  </si>
  <si>
    <t>買入債務</t>
    <rPh sb="0" eb="2">
      <t>カイイレ</t>
    </rPh>
    <rPh sb="2" eb="4">
      <t>サイム</t>
    </rPh>
    <phoneticPr fontId="6"/>
  </si>
  <si>
    <t>売上債権回転日数</t>
    <rPh sb="0" eb="2">
      <t>ウリアゲ</t>
    </rPh>
    <rPh sb="2" eb="4">
      <t>サイケン</t>
    </rPh>
    <rPh sb="4" eb="6">
      <t>カイテン</t>
    </rPh>
    <rPh sb="6" eb="8">
      <t>ニッスウ</t>
    </rPh>
    <phoneticPr fontId="6"/>
  </si>
  <si>
    <t>日</t>
    <rPh sb="0" eb="1">
      <t>ニチ</t>
    </rPh>
    <phoneticPr fontId="6"/>
  </si>
  <si>
    <t>棚卸資産回転日数</t>
    <rPh sb="0" eb="8">
      <t>タナオロシシサンカイテンニッスウ</t>
    </rPh>
    <phoneticPr fontId="6"/>
  </si>
  <si>
    <t>買入債務回転日数</t>
    <rPh sb="0" eb="4">
      <t>カイイレサイム</t>
    </rPh>
    <rPh sb="4" eb="8">
      <t>カイテンニッスウ</t>
    </rPh>
    <phoneticPr fontId="6"/>
  </si>
  <si>
    <t>運転資本回転日数</t>
    <rPh sb="0" eb="8">
      <t>ウンテンシホンカイテンニッスウ</t>
    </rPh>
    <phoneticPr fontId="12"/>
  </si>
  <si>
    <t>※B/S項目は期首期末平均残高を用いている</t>
    <rPh sb="4" eb="6">
      <t>コウモク</t>
    </rPh>
    <rPh sb="7" eb="11">
      <t>キシュキマツ</t>
    </rPh>
    <rPh sb="11" eb="15">
      <t>ヘイキンザンダカ</t>
    </rPh>
    <rPh sb="16" eb="17">
      <t>モチ</t>
    </rPh>
    <phoneticPr fontId="6"/>
  </si>
  <si>
    <t>※買入債務回転日数は、数表・グラフ共に正数として表示しているが、運転資本の計算上は負数扱いとしている</t>
    <rPh sb="11" eb="13">
      <t>スウヒョウ</t>
    </rPh>
    <rPh sb="17" eb="18">
      <t>トモ</t>
    </rPh>
    <rPh sb="19" eb="21">
      <t>セイスウ</t>
    </rPh>
    <rPh sb="24" eb="26">
      <t>ヒョウジ</t>
    </rPh>
    <rPh sb="32" eb="36">
      <t>ウンテンシホン</t>
    </rPh>
    <rPh sb="37" eb="40">
      <t>ケイサンジョウ</t>
    </rPh>
    <rPh sb="41" eb="43">
      <t>フスウ</t>
    </rPh>
    <rPh sb="43" eb="44">
      <t>アツカ</t>
    </rPh>
    <phoneticPr fontId="6"/>
  </si>
  <si>
    <t>運転資本回転日数の推移</t>
    <rPh sb="9" eb="11">
      <t>スイイ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</si>
</sst>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6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10"/>
      <color theme="8"/>
      <name val="Meiryo UI"/>
      <family val="3"/>
      <charset val="128"/>
    </font>
    <font>
      <sz val="9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</borders>
  <cellStyleXfs count="1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1" fillId="0" borderId="0"/>
    <xf numFmtId="38" fontId="1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2" xfId="0" applyFont="1" applyBorder="1">
      <alignment vertical="center"/>
    </xf>
    <xf numFmtId="38" fontId="14" fillId="3" borderId="10" xfId="1" applyFont="1" applyFill="1" applyBorder="1">
      <alignment vertical="center"/>
    </xf>
    <xf numFmtId="38" fontId="14" fillId="3" borderId="2" xfId="1" applyFont="1" applyFill="1" applyBorder="1">
      <alignment vertical="center"/>
    </xf>
    <xf numFmtId="38" fontId="14" fillId="3" borderId="6" xfId="1" applyFont="1" applyFill="1" applyBorder="1">
      <alignment vertical="center"/>
    </xf>
    <xf numFmtId="0" fontId="8" fillId="2" borderId="0" xfId="6" applyFont="1" applyFill="1" applyAlignment="1"/>
    <xf numFmtId="0" fontId="8" fillId="0" borderId="1" xfId="0" applyFont="1" applyBorder="1" applyAlignment="1">
      <alignment vertical="center" wrapText="1"/>
    </xf>
    <xf numFmtId="0" fontId="8" fillId="2" borderId="0" xfId="11" applyFont="1" applyFill="1" applyAlignment="1"/>
    <xf numFmtId="0" fontId="8" fillId="2" borderId="0" xfId="11" applyFont="1" applyFill="1">
      <alignment vertical="center"/>
    </xf>
    <xf numFmtId="0" fontId="8" fillId="0" borderId="0" xfId="11" applyFont="1">
      <alignment vertical="center"/>
    </xf>
    <xf numFmtId="0" fontId="9" fillId="2" borderId="0" xfId="11" applyFont="1" applyFill="1" applyAlignment="1"/>
    <xf numFmtId="0" fontId="8" fillId="0" borderId="3" xfId="11" applyFont="1" applyBorder="1">
      <alignment vertical="center"/>
    </xf>
    <xf numFmtId="0" fontId="10" fillId="3" borderId="7" xfId="11" applyFont="1" applyFill="1" applyBorder="1">
      <alignment vertical="center"/>
    </xf>
    <xf numFmtId="0" fontId="10" fillId="3" borderId="8" xfId="11" applyFont="1" applyFill="1" applyBorder="1">
      <alignment vertical="center"/>
    </xf>
    <xf numFmtId="0" fontId="10" fillId="3" borderId="9" xfId="11" applyFont="1" applyFill="1" applyBorder="1">
      <alignment vertical="center"/>
    </xf>
    <xf numFmtId="0" fontId="8" fillId="0" borderId="1" xfId="11" applyFont="1" applyBorder="1" applyAlignment="1">
      <alignment vertical="center" wrapText="1"/>
    </xf>
    <xf numFmtId="0" fontId="8" fillId="0" borderId="2" xfId="11" applyFont="1" applyBorder="1">
      <alignment vertical="center"/>
    </xf>
    <xf numFmtId="38" fontId="14" fillId="3" borderId="6" xfId="12" applyFont="1" applyFill="1" applyBorder="1">
      <alignment vertical="center"/>
    </xf>
    <xf numFmtId="38" fontId="14" fillId="3" borderId="10" xfId="12" applyFont="1" applyFill="1" applyBorder="1">
      <alignment vertical="center"/>
    </xf>
    <xf numFmtId="38" fontId="14" fillId="3" borderId="10" xfId="12" applyFont="1" applyFill="1" applyBorder="1" applyAlignment="1">
      <alignment vertical="center" wrapText="1"/>
    </xf>
    <xf numFmtId="38" fontId="14" fillId="3" borderId="2" xfId="12" applyFont="1" applyFill="1" applyBorder="1">
      <alignment vertical="center"/>
    </xf>
    <xf numFmtId="0" fontId="8" fillId="0" borderId="4" xfId="11" applyFont="1" applyBorder="1">
      <alignment vertical="center"/>
    </xf>
    <xf numFmtId="38" fontId="14" fillId="3" borderId="11" xfId="12" applyFont="1" applyFill="1" applyBorder="1">
      <alignment vertical="center"/>
    </xf>
    <xf numFmtId="38" fontId="14" fillId="3" borderId="12" xfId="12" applyFont="1" applyFill="1" applyBorder="1">
      <alignment vertical="center"/>
    </xf>
    <xf numFmtId="38" fontId="14" fillId="3" borderId="12" xfId="12" applyFont="1" applyFill="1" applyBorder="1" applyAlignment="1">
      <alignment vertical="center" wrapText="1"/>
    </xf>
    <xf numFmtId="38" fontId="14" fillId="3" borderId="13" xfId="12" applyFont="1" applyFill="1" applyBorder="1">
      <alignment vertical="center"/>
    </xf>
    <xf numFmtId="0" fontId="9" fillId="2" borderId="0" xfId="11" applyFont="1" applyFill="1">
      <alignment vertical="center"/>
    </xf>
    <xf numFmtId="0" fontId="8" fillId="4" borderId="3" xfId="11" applyFont="1" applyFill="1" applyBorder="1">
      <alignment vertical="center"/>
    </xf>
    <xf numFmtId="0" fontId="8" fillId="5" borderId="14" xfId="11" applyFont="1" applyFill="1" applyBorder="1">
      <alignment vertical="center"/>
    </xf>
    <xf numFmtId="0" fontId="8" fillId="5" borderId="5" xfId="11" applyFont="1" applyFill="1" applyBorder="1">
      <alignment vertical="center"/>
    </xf>
    <xf numFmtId="0" fontId="15" fillId="0" borderId="0" xfId="11" applyFont="1">
      <alignment vertical="center"/>
    </xf>
    <xf numFmtId="40" fontId="13" fillId="0" borderId="0" xfId="12" applyNumberFormat="1" applyFont="1" applyBorder="1">
      <alignment vertical="center"/>
    </xf>
    <xf numFmtId="176" fontId="13" fillId="0" borderId="5" xfId="1" applyNumberFormat="1" applyFont="1" applyBorder="1">
      <alignment vertical="center"/>
    </xf>
    <xf numFmtId="0" fontId="8" fillId="0" borderId="3" xfId="0" applyFont="1" applyBorder="1" applyAlignment="1">
      <alignment vertical="center" wrapText="1"/>
    </xf>
    <xf numFmtId="0" fontId="15" fillId="5" borderId="5" xfId="11" applyFont="1" applyFill="1" applyBorder="1" applyAlignment="1">
      <alignment vertical="center" wrapText="1"/>
    </xf>
    <xf numFmtId="0" fontId="15" fillId="5" borderId="1" xfId="11" applyFont="1" applyFill="1" applyBorder="1" applyAlignment="1">
      <alignment vertical="center" wrapText="1"/>
    </xf>
    <xf numFmtId="0" fontId="8" fillId="5" borderId="1" xfId="11" applyFont="1" applyFill="1" applyBorder="1">
      <alignment vertical="center"/>
    </xf>
    <xf numFmtId="38" fontId="13" fillId="0" borderId="14" xfId="1" applyFont="1" applyBorder="1">
      <alignment vertical="center"/>
    </xf>
    <xf numFmtId="38" fontId="13" fillId="0" borderId="1" xfId="1" applyFont="1" applyBorder="1">
      <alignment vertical="center"/>
    </xf>
    <xf numFmtId="40" fontId="13" fillId="0" borderId="1" xfId="1" applyNumberFormat="1" applyFont="1" applyBorder="1">
      <alignment vertical="center"/>
    </xf>
    <xf numFmtId="0" fontId="8" fillId="5" borderId="14" xfId="11" applyFont="1" applyFill="1" applyBorder="1" applyAlignment="1">
      <alignment vertical="center" wrapText="1"/>
    </xf>
    <xf numFmtId="0" fontId="8" fillId="5" borderId="1" xfId="11" applyFont="1" applyFill="1" applyBorder="1" applyAlignment="1">
      <alignment vertical="center" wrapText="1"/>
    </xf>
    <xf numFmtId="38" fontId="14" fillId="3" borderId="10" xfId="1" applyFont="1" applyFill="1" applyBorder="1" applyAlignment="1">
      <alignment vertical="center" wrapText="1"/>
    </xf>
    <xf numFmtId="176" fontId="13" fillId="0" borderId="0" xfId="1" applyNumberFormat="1" applyFont="1" applyBorder="1">
      <alignment vertical="center"/>
    </xf>
  </cellXfs>
  <cellStyles count="13">
    <cellStyle name="パーセント 2" xfId="8" xr:uid="{F8812D15-83D0-40B6-9C15-27104B2B4D36}"/>
    <cellStyle name="桁区切り" xfId="1" builtinId="6"/>
    <cellStyle name="桁区切り 2" xfId="3" xr:uid="{D1E94E73-4E06-46D4-91A6-66A927AF8370}"/>
    <cellStyle name="桁区切り 3" xfId="5" xr:uid="{E13F3FA6-95C4-477B-81C5-0CD984E0EF9C}"/>
    <cellStyle name="桁区切り 4" xfId="7" xr:uid="{EFC2A8D0-53E3-4A45-B354-033816E9F2F4}"/>
    <cellStyle name="桁区切り 5" xfId="10" xr:uid="{80B758F7-8503-4657-8841-E666F1F01557}"/>
    <cellStyle name="桁区切り 6" xfId="12" xr:uid="{0F51E197-76B2-4F09-8C1A-CDB7E1D13C33}"/>
    <cellStyle name="標準" xfId="0" builtinId="0"/>
    <cellStyle name="標準 2" xfId="2" xr:uid="{9C8304D8-48D8-410C-B73D-FF8600BF0BA1}"/>
    <cellStyle name="標準 3" xfId="4" xr:uid="{EBE7A63E-8CBC-49F7-BB35-899AC6FE9F7D}"/>
    <cellStyle name="標準 4" xfId="6" xr:uid="{7B6BC943-2725-4719-A1E7-92694ADCE35F}"/>
    <cellStyle name="標準 5" xfId="9" xr:uid="{AA746AEC-1C9D-4E76-B298-A74CF83AEE8C}"/>
    <cellStyle name="標準 6" xfId="11" xr:uid="{950E58ED-A379-4253-A6DA-F6899A4A33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運転資本回転日数の推移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365789473684213E-2"/>
          <c:y val="0.15331722222222222"/>
          <c:w val="0.92721023391812862"/>
          <c:h val="0.67176777777777774"/>
        </c:manualLayout>
      </c:layout>
      <c:barChart>
        <c:barDir val="col"/>
        <c:grouping val="clustered"/>
        <c:varyColors val="0"/>
        <c:ser>
          <c:idx val="4"/>
          <c:order val="1"/>
          <c:tx>
            <c:strRef>
              <c:f>運転資本回転日数!$A$23:$B$23</c:f>
              <c:strCache>
                <c:ptCount val="2"/>
                <c:pt idx="0">
                  <c:v>売上債権回転日数</c:v>
                </c:pt>
                <c:pt idx="1">
                  <c:v>日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運転資本回転日数!$C$18:$H$18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運転資本回転日数!$C$23:$H$23</c:f>
              <c:numCache>
                <c:formatCode>#,##0.00_);[Red]\(#,##0.00\)</c:formatCode>
                <c:ptCount val="6"/>
                <c:pt idx="1">
                  <c:v>27.727878819339093</c:v>
                </c:pt>
                <c:pt idx="2">
                  <c:v>30.681472987151817</c:v>
                </c:pt>
                <c:pt idx="3">
                  <c:v>37.601006099888906</c:v>
                </c:pt>
                <c:pt idx="4">
                  <c:v>35.486129689672943</c:v>
                </c:pt>
                <c:pt idx="5">
                  <c:v>33.052315104971164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11-499B-858C-363929EE119E}"/>
            </c:ext>
          </c:extLst>
        </c:ser>
        <c:ser>
          <c:idx val="5"/>
          <c:order val="2"/>
          <c:tx>
            <c:strRef>
              <c:f>運転資本回転日数!$A$24:$B$24</c:f>
              <c:strCache>
                <c:ptCount val="2"/>
                <c:pt idx="0">
                  <c:v>棚卸資産回転日数</c:v>
                </c:pt>
                <c:pt idx="1">
                  <c:v>日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運転資本回転日数!$C$18:$H$18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運転資本回転日数!$C$24:$H$24</c:f>
              <c:numCache>
                <c:formatCode>#,##0.00_);[Red]\(#,##0.00\)</c:formatCode>
                <c:ptCount val="6"/>
                <c:pt idx="1">
                  <c:v>31.374107418787357</c:v>
                </c:pt>
                <c:pt idx="2">
                  <c:v>31.715335555864563</c:v>
                </c:pt>
                <c:pt idx="3">
                  <c:v>36.359182870778817</c:v>
                </c:pt>
                <c:pt idx="4">
                  <c:v>39.021090420572889</c:v>
                </c:pt>
                <c:pt idx="5">
                  <c:v>39.673661039161608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811-499B-858C-363929EE119E}"/>
            </c:ext>
          </c:extLst>
        </c:ser>
        <c:ser>
          <c:idx val="6"/>
          <c:order val="3"/>
          <c:tx>
            <c:strRef>
              <c:f>運転資本回転日数!$A$25:$B$25</c:f>
              <c:strCache>
                <c:ptCount val="2"/>
                <c:pt idx="0">
                  <c:v>買入債務回転日数</c:v>
                </c:pt>
                <c:pt idx="1">
                  <c:v>日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運転資本回転日数!$C$18:$H$18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運転資本回転日数!$C$25:$H$25</c:f>
              <c:numCache>
                <c:formatCode>#,##0.00_);[Red]\(#,##0.00\)</c:formatCode>
                <c:ptCount val="6"/>
                <c:pt idx="1">
                  <c:v>31.594225536225309</c:v>
                </c:pt>
                <c:pt idx="2">
                  <c:v>37.543087002993687</c:v>
                </c:pt>
                <c:pt idx="3">
                  <c:v>50.589553531461824</c:v>
                </c:pt>
                <c:pt idx="4">
                  <c:v>48.493134627640899</c:v>
                </c:pt>
                <c:pt idx="5">
                  <c:v>45.575028291477878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811-499B-858C-363929EE1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43691071"/>
        <c:axId val="845716143"/>
      </c:barChart>
      <c:lineChart>
        <c:grouping val="standard"/>
        <c:varyColors val="0"/>
        <c:ser>
          <c:idx val="7"/>
          <c:order val="0"/>
          <c:tx>
            <c:strRef>
              <c:f>運転資本回転日数!$A$26:$B$26</c:f>
              <c:strCache>
                <c:ptCount val="2"/>
                <c:pt idx="0">
                  <c:v>運転資本回転日数</c:v>
                </c:pt>
                <c:pt idx="1">
                  <c:v>日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運転資本回転日数!$C$18:$H$18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運転資本回転日数!$C$26:$H$26</c:f>
              <c:numCache>
                <c:formatCode>#,##0.0;[Red]\-#,##0.0</c:formatCode>
                <c:ptCount val="6"/>
                <c:pt idx="1">
                  <c:v>27.507760701901141</c:v>
                </c:pt>
                <c:pt idx="2">
                  <c:v>24.85372154002269</c:v>
                </c:pt>
                <c:pt idx="3">
                  <c:v>23.370635439205905</c:v>
                </c:pt>
                <c:pt idx="4">
                  <c:v>26.014085482604941</c:v>
                </c:pt>
                <c:pt idx="5">
                  <c:v>27.150947852654895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811-499B-858C-363929EE1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3691071"/>
        <c:axId val="845716143"/>
      </c:lineChart>
      <c:catAx>
        <c:axId val="1443691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en-US"/>
          </a:p>
        </c:txPr>
        <c:crossAx val="845716143"/>
        <c:crosses val="autoZero"/>
        <c:auto val="1"/>
        <c:lblAlgn val="ctr"/>
        <c:lblOffset val="100"/>
        <c:noMultiLvlLbl val="0"/>
      </c:catAx>
      <c:valAx>
        <c:axId val="845716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（日数）</a:t>
                </a:r>
              </a:p>
            </c:rich>
          </c:tx>
          <c:layout>
            <c:manualLayout>
              <c:xMode val="edge"/>
              <c:yMode val="edge"/>
              <c:x val="7.4269005847953217E-3"/>
              <c:y val="5.661611111111110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en-US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en-US"/>
          </a:p>
        </c:txPr>
        <c:crossAx val="14436910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30</xdr:row>
      <xdr:rowOff>95250</xdr:rowOff>
    </xdr:from>
    <xdr:to>
      <xdr:col>8</xdr:col>
      <xdr:colOff>477300</xdr:colOff>
      <xdr:row>49</xdr:row>
      <xdr:rowOff>75750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FB08906-6F12-3A20-102A-0D0DCE7166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BBED5-4FA7-4C9A-9AE3-FC595961269A}">
  <dimension ref="A1:J58"/>
  <sheetViews>
    <sheetView showGridLines="0" tabSelected="1" workbookViewId="0">
      <selection activeCell="A5" sqref="A5"/>
    </sheetView>
  </sheetViews>
  <sheetFormatPr defaultColWidth="0" defaultRowHeight="15" customHeight="1" zeroHeight="1"/>
  <cols>
    <col min="1" max="9" width="10.75" style="10" customWidth="1"/>
    <col min="10" max="10" width="9.625" style="10" customWidth="1"/>
    <col min="11" max="16384" width="10" style="10" hidden="1"/>
  </cols>
  <sheetData>
    <row r="1" spans="1:10">
      <c r="A1" s="6" t="s">
        <v>0</v>
      </c>
      <c r="B1" s="8"/>
      <c r="C1" s="8"/>
      <c r="D1" s="8"/>
      <c r="E1" s="8"/>
      <c r="F1" s="8"/>
      <c r="G1" s="8"/>
      <c r="H1" s="8"/>
      <c r="I1" s="8"/>
      <c r="J1" s="9"/>
    </row>
    <row r="2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9"/>
    </row>
    <row r="3" spans="1:10">
      <c r="A3" s="8" t="s">
        <v>2</v>
      </c>
      <c r="B3" s="8"/>
      <c r="C3" s="8"/>
      <c r="D3" s="8"/>
      <c r="E3" s="8"/>
      <c r="F3" s="8"/>
      <c r="G3" s="8"/>
      <c r="H3" s="8"/>
      <c r="I3" s="8"/>
      <c r="J3" s="9"/>
    </row>
    <row r="4" spans="1:10">
      <c r="A4" s="8" t="s">
        <v>3</v>
      </c>
      <c r="B4" s="8"/>
      <c r="C4" s="8"/>
      <c r="D4" s="8"/>
      <c r="E4" s="8"/>
      <c r="F4" s="8"/>
      <c r="G4" s="8"/>
      <c r="H4" s="8"/>
      <c r="I4" s="8"/>
      <c r="J4" s="9"/>
    </row>
    <row r="5" spans="1:10"/>
    <row r="6" spans="1:10">
      <c r="A6" s="11" t="s">
        <v>4</v>
      </c>
      <c r="B6" s="8"/>
      <c r="C6" s="8"/>
      <c r="D6" s="8"/>
      <c r="E6" s="8"/>
      <c r="F6" s="8"/>
      <c r="G6" s="8"/>
      <c r="H6" s="8"/>
      <c r="I6" s="8"/>
      <c r="J6" s="8"/>
    </row>
    <row r="7" spans="1:10"/>
    <row r="8" spans="1:10" ht="15.4" thickBot="1">
      <c r="A8" s="12" t="s">
        <v>5</v>
      </c>
      <c r="B8" s="12"/>
    </row>
    <row r="9" spans="1:10">
      <c r="A9" s="10" t="s">
        <v>6</v>
      </c>
      <c r="B9" s="10" t="s">
        <v>7</v>
      </c>
      <c r="C9" s="13" t="s">
        <v>8</v>
      </c>
      <c r="D9" s="14" t="s">
        <v>9</v>
      </c>
      <c r="E9" s="14" t="s">
        <v>10</v>
      </c>
      <c r="F9" s="14" t="s">
        <v>11</v>
      </c>
      <c r="G9" s="14" t="s">
        <v>12</v>
      </c>
      <c r="H9" s="15" t="s">
        <v>13</v>
      </c>
    </row>
    <row r="10" spans="1:10">
      <c r="A10" s="7" t="s">
        <v>14</v>
      </c>
      <c r="B10" s="2" t="s">
        <v>15</v>
      </c>
      <c r="C10" s="5">
        <v>29379510</v>
      </c>
      <c r="D10" s="3">
        <v>30225681</v>
      </c>
      <c r="E10" s="43">
        <v>29866547</v>
      </c>
      <c r="F10" s="43">
        <v>27214594</v>
      </c>
      <c r="G10" s="3">
        <v>31379507</v>
      </c>
      <c r="H10" s="4">
        <v>37154298</v>
      </c>
    </row>
    <row r="11" spans="1:10">
      <c r="A11" s="16" t="s">
        <v>16</v>
      </c>
      <c r="B11" s="17" t="s">
        <v>15</v>
      </c>
      <c r="C11" s="18">
        <v>2219562</v>
      </c>
      <c r="D11" s="19">
        <v>2372734</v>
      </c>
      <c r="E11" s="20">
        <v>2648360</v>
      </c>
      <c r="F11" s="20">
        <v>2958742</v>
      </c>
      <c r="G11" s="19">
        <v>3142832</v>
      </c>
      <c r="H11" s="21">
        <v>3586130</v>
      </c>
    </row>
    <row r="12" spans="1:10">
      <c r="A12" s="16" t="s">
        <v>17</v>
      </c>
      <c r="B12" s="17" t="s">
        <v>15</v>
      </c>
      <c r="C12" s="18">
        <v>2539789</v>
      </c>
      <c r="D12" s="19">
        <v>2656396</v>
      </c>
      <c r="E12" s="20">
        <v>2533892</v>
      </c>
      <c r="F12" s="20">
        <v>2888028</v>
      </c>
      <c r="G12" s="19">
        <v>3821356</v>
      </c>
      <c r="H12" s="21">
        <v>4255614</v>
      </c>
    </row>
    <row r="13" spans="1:10" ht="15.4" thickBot="1">
      <c r="A13" s="34" t="s">
        <v>18</v>
      </c>
      <c r="B13" s="22" t="s">
        <v>15</v>
      </c>
      <c r="C13" s="23">
        <v>2586657</v>
      </c>
      <c r="D13" s="24">
        <v>2645984</v>
      </c>
      <c r="E13" s="25">
        <v>3498029</v>
      </c>
      <c r="F13" s="25">
        <v>4045939</v>
      </c>
      <c r="G13" s="24">
        <v>4292092</v>
      </c>
      <c r="H13" s="26">
        <v>4986309</v>
      </c>
    </row>
    <row r="14" spans="1:10">
      <c r="C14" s="1" t="s">
        <v>19</v>
      </c>
    </row>
    <row r="15" spans="1:10"/>
    <row r="16" spans="1:10">
      <c r="A16" s="27" t="s">
        <v>20</v>
      </c>
      <c r="B16" s="9"/>
      <c r="C16" s="9"/>
      <c r="D16" s="9"/>
      <c r="E16" s="9"/>
      <c r="F16" s="9"/>
      <c r="G16" s="9"/>
      <c r="H16" s="9"/>
      <c r="I16" s="9"/>
      <c r="J16" s="9"/>
    </row>
    <row r="17" spans="1:10">
      <c r="C17" s="12"/>
      <c r="D17" s="12"/>
      <c r="E17" s="12"/>
      <c r="F17" s="12"/>
      <c r="G17" s="12"/>
      <c r="H17" s="12"/>
    </row>
    <row r="18" spans="1:10">
      <c r="A18" s="12"/>
      <c r="B18" s="12"/>
      <c r="C18" s="28" t="str">
        <f t="shared" ref="C18:H18" si="0">C9</f>
        <v>FY17</v>
      </c>
      <c r="D18" s="28" t="str">
        <f t="shared" si="0"/>
        <v>FY18</v>
      </c>
      <c r="E18" s="28" t="str">
        <f t="shared" si="0"/>
        <v>FY19</v>
      </c>
      <c r="F18" s="28" t="str">
        <f t="shared" si="0"/>
        <v>FY20</v>
      </c>
      <c r="G18" s="28" t="str">
        <f t="shared" si="0"/>
        <v>FY21</v>
      </c>
      <c r="H18" s="28" t="str">
        <f t="shared" si="0"/>
        <v>FY22</v>
      </c>
    </row>
    <row r="19" spans="1:10">
      <c r="A19" s="41" t="s">
        <v>21</v>
      </c>
      <c r="B19" s="29" t="s">
        <v>22</v>
      </c>
      <c r="C19" s="38">
        <f t="shared" ref="C19:H19" si="1">C10/100</f>
        <v>293795.09999999998</v>
      </c>
      <c r="D19" s="38">
        <f t="shared" si="1"/>
        <v>302256.81</v>
      </c>
      <c r="E19" s="38">
        <f t="shared" si="1"/>
        <v>298665.46999999997</v>
      </c>
      <c r="F19" s="38">
        <f t="shared" si="1"/>
        <v>272145.94</v>
      </c>
      <c r="G19" s="38">
        <f t="shared" si="1"/>
        <v>313795.07</v>
      </c>
      <c r="H19" s="38">
        <f t="shared" si="1"/>
        <v>371542.98</v>
      </c>
    </row>
    <row r="20" spans="1:10">
      <c r="A20" s="42" t="s">
        <v>23</v>
      </c>
      <c r="B20" s="37" t="s">
        <v>22</v>
      </c>
      <c r="C20" s="39">
        <f>C11/100</f>
        <v>22195.62</v>
      </c>
      <c r="D20" s="39">
        <f t="shared" ref="D20:H20" si="2">D11/100</f>
        <v>23727.34</v>
      </c>
      <c r="E20" s="39">
        <f t="shared" si="2"/>
        <v>26483.599999999999</v>
      </c>
      <c r="F20" s="39">
        <f t="shared" si="2"/>
        <v>29587.42</v>
      </c>
      <c r="G20" s="39">
        <f t="shared" si="2"/>
        <v>31428.32</v>
      </c>
      <c r="H20" s="39">
        <f t="shared" si="2"/>
        <v>35861.300000000003</v>
      </c>
    </row>
    <row r="21" spans="1:10">
      <c r="A21" s="42" t="s">
        <v>24</v>
      </c>
      <c r="B21" s="37" t="s">
        <v>22</v>
      </c>
      <c r="C21" s="39">
        <f>C12/100</f>
        <v>25397.89</v>
      </c>
      <c r="D21" s="39">
        <f t="shared" ref="D21:H21" si="3">D12/100</f>
        <v>26563.96</v>
      </c>
      <c r="E21" s="39">
        <f t="shared" si="3"/>
        <v>25338.92</v>
      </c>
      <c r="F21" s="39">
        <f t="shared" si="3"/>
        <v>28880.28</v>
      </c>
      <c r="G21" s="39">
        <f t="shared" si="3"/>
        <v>38213.56</v>
      </c>
      <c r="H21" s="39">
        <f t="shared" si="3"/>
        <v>42556.14</v>
      </c>
    </row>
    <row r="22" spans="1:10">
      <c r="A22" s="42" t="s">
        <v>25</v>
      </c>
      <c r="B22" s="37" t="s">
        <v>22</v>
      </c>
      <c r="C22" s="39">
        <f>C13/100</f>
        <v>25866.57</v>
      </c>
      <c r="D22" s="39">
        <f t="shared" ref="D22:H22" si="4">D13/100</f>
        <v>26459.84</v>
      </c>
      <c r="E22" s="39">
        <f t="shared" si="4"/>
        <v>34980.29</v>
      </c>
      <c r="F22" s="39">
        <f t="shared" si="4"/>
        <v>40459.39</v>
      </c>
      <c r="G22" s="39">
        <f t="shared" si="4"/>
        <v>42920.92</v>
      </c>
      <c r="H22" s="39">
        <f t="shared" si="4"/>
        <v>49863.09</v>
      </c>
    </row>
    <row r="23" spans="1:10" ht="24">
      <c r="A23" s="36" t="s">
        <v>26</v>
      </c>
      <c r="B23" s="37" t="s">
        <v>27</v>
      </c>
      <c r="C23" s="40"/>
      <c r="D23" s="40">
        <f>AVERAGE(C20:D20)/(D$19/365)</f>
        <v>27.727878819339093</v>
      </c>
      <c r="E23" s="40">
        <f t="shared" ref="E23:G23" si="5">AVERAGE(D20:E20)/(E$19/365)</f>
        <v>30.681472987151817</v>
      </c>
      <c r="F23" s="40">
        <f t="shared" si="5"/>
        <v>37.601006099888906</v>
      </c>
      <c r="G23" s="40">
        <f t="shared" si="5"/>
        <v>35.486129689672943</v>
      </c>
      <c r="H23" s="40">
        <f>AVERAGE(G20:H20)/(H$19/365)</f>
        <v>33.052315104971164</v>
      </c>
    </row>
    <row r="24" spans="1:10" ht="24">
      <c r="A24" s="36" t="s">
        <v>28</v>
      </c>
      <c r="B24" s="37" t="s">
        <v>27</v>
      </c>
      <c r="C24" s="40"/>
      <c r="D24" s="40">
        <f>AVERAGE(C21:D21)/(D$19/365)</f>
        <v>31.374107418787357</v>
      </c>
      <c r="E24" s="40">
        <f t="shared" ref="E24:H24" si="6">AVERAGE(D21:E21)/(E$19/365)</f>
        <v>31.715335555864563</v>
      </c>
      <c r="F24" s="40">
        <f t="shared" si="6"/>
        <v>36.359182870778817</v>
      </c>
      <c r="G24" s="40">
        <f t="shared" si="6"/>
        <v>39.021090420572889</v>
      </c>
      <c r="H24" s="40">
        <f t="shared" si="6"/>
        <v>39.673661039161608</v>
      </c>
    </row>
    <row r="25" spans="1:10" ht="24">
      <c r="A25" s="36" t="s">
        <v>29</v>
      </c>
      <c r="B25" s="37" t="s">
        <v>27</v>
      </c>
      <c r="C25" s="40"/>
      <c r="D25" s="40">
        <f>AVERAGE(C22:D22)/(D$19/365)</f>
        <v>31.594225536225309</v>
      </c>
      <c r="E25" s="40">
        <f t="shared" ref="E25:H25" si="7">AVERAGE(D22:E22)/(E$19/365)</f>
        <v>37.543087002993687</v>
      </c>
      <c r="F25" s="40">
        <f t="shared" si="7"/>
        <v>50.589553531461824</v>
      </c>
      <c r="G25" s="40">
        <f t="shared" si="7"/>
        <v>48.493134627640899</v>
      </c>
      <c r="H25" s="40">
        <f t="shared" si="7"/>
        <v>45.575028291477878</v>
      </c>
    </row>
    <row r="26" spans="1:10" ht="24">
      <c r="A26" s="35" t="s">
        <v>30</v>
      </c>
      <c r="B26" s="30" t="s">
        <v>27</v>
      </c>
      <c r="C26" s="33"/>
      <c r="D26" s="33">
        <f>D23+D24-D25</f>
        <v>27.507760701901141</v>
      </c>
      <c r="E26" s="33">
        <f t="shared" ref="E26:H26" si="8">E23+E24-E25</f>
        <v>24.85372154002269</v>
      </c>
      <c r="F26" s="33">
        <f t="shared" si="8"/>
        <v>23.370635439205905</v>
      </c>
      <c r="G26" s="33">
        <f t="shared" si="8"/>
        <v>26.014085482604941</v>
      </c>
      <c r="H26" s="33">
        <f t="shared" si="8"/>
        <v>27.150947852654895</v>
      </c>
    </row>
    <row r="27" spans="1:10">
      <c r="A27" s="31" t="s">
        <v>31</v>
      </c>
      <c r="C27" s="44"/>
      <c r="D27" s="44"/>
      <c r="E27" s="44"/>
      <c r="F27" s="44"/>
      <c r="G27" s="44"/>
      <c r="H27" s="44"/>
    </row>
    <row r="28" spans="1:10">
      <c r="A28" s="31" t="s">
        <v>32</v>
      </c>
      <c r="C28" s="44"/>
      <c r="D28" s="44"/>
      <c r="E28" s="44"/>
      <c r="F28" s="44"/>
      <c r="G28" s="44"/>
      <c r="H28" s="44"/>
    </row>
    <row r="29" spans="1:10">
      <c r="A29" s="31"/>
      <c r="B29" s="32"/>
      <c r="C29" s="32"/>
      <c r="D29" s="32"/>
      <c r="E29" s="32"/>
      <c r="F29" s="32"/>
      <c r="G29" s="32"/>
      <c r="H29" s="32"/>
    </row>
    <row r="30" spans="1:10">
      <c r="A30" s="27" t="s">
        <v>33</v>
      </c>
      <c r="B30" s="9"/>
      <c r="C30" s="9"/>
      <c r="D30" s="9"/>
      <c r="E30" s="9"/>
      <c r="F30" s="9"/>
      <c r="G30" s="9"/>
      <c r="H30" s="9"/>
      <c r="I30" s="9"/>
      <c r="J30" s="9"/>
    </row>
    <row r="31" spans="1:10"/>
    <row r="32" spans="1:10"/>
    <row r="33" s="10" customFormat="1"/>
    <row r="34" s="10" customFormat="1"/>
    <row r="35" s="10" customFormat="1"/>
    <row r="36" s="10" customFormat="1"/>
    <row r="37" s="10" customFormat="1"/>
    <row r="38" s="10" customFormat="1"/>
    <row r="39" s="10" customFormat="1"/>
    <row r="40" s="10" customFormat="1"/>
    <row r="41" s="10" customFormat="1"/>
    <row r="42" s="10" customFormat="1"/>
    <row r="43" s="10" customFormat="1"/>
    <row r="44" s="10" customFormat="1"/>
    <row r="45" s="10" customFormat="1"/>
    <row r="46" s="10" customFormat="1"/>
    <row r="47" s="10" customFormat="1"/>
    <row r="48" s="10" customFormat="1"/>
    <row r="49" s="10" customFormat="1"/>
    <row r="50" s="10" customFormat="1"/>
    <row r="51" s="10" customFormat="1" ht="15" customHeight="1"/>
    <row r="52" s="10" customFormat="1" ht="15" hidden="1" customHeight="1"/>
    <row r="53" s="10" customFormat="1" ht="15" hidden="1" customHeight="1"/>
    <row r="54" s="10" customFormat="1" ht="15" hidden="1" customHeight="1"/>
    <row r="55" s="10" customFormat="1" ht="15" hidden="1" customHeight="1"/>
    <row r="56" s="10" customFormat="1" ht="15" hidden="1" customHeight="1"/>
    <row r="57" s="10" customFormat="1" ht="15" hidden="1" customHeight="1"/>
    <row r="58" s="10" customFormat="1" ht="15" hidden="1" customHeight="1"/>
  </sheetData>
  <phoneticPr fontId="6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94CDD154-3F3B-4B53-B3CC-A71FB612A494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運転資本回転日数!C12:H12</xm:f>
              <xm:sqref>I12</xm:sqref>
            </x14:sparkline>
          </x14:sparklines>
        </x14:sparklineGroup>
        <x14:sparklineGroup displayEmptyCellsAs="gap" high="1" low="1" xr2:uid="{CEEC46F6-1FE9-4DDF-B7A0-702F3E3DC373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運転資本回転日数!C11:H11</xm:f>
              <xm:sqref>I11</xm:sqref>
            </x14:sparkline>
          </x14:sparklines>
        </x14:sparklineGroup>
        <x14:sparklineGroup displayEmptyCellsAs="gap" high="1" low="1" xr2:uid="{6401DE1A-F701-448B-8A07-995947D73913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運転資本回転日数!C10:H10</xm:f>
              <xm:sqref>I10</xm:sqref>
            </x14:sparkline>
          </x14:sparklines>
        </x14:sparklineGroup>
        <x14:sparklineGroup displayEmptyCellsAs="gap" high="1" low="1" xr2:uid="{02EDB002-0892-4EB4-BCD7-30B042C45204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運転資本回転日数!C13:H13</xm:f>
              <xm:sqref>I13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小林 友昭</cp:lastModifiedBy>
  <cp:revision/>
  <dcterms:created xsi:type="dcterms:W3CDTF">2021-08-24T03:41:03Z</dcterms:created>
  <dcterms:modified xsi:type="dcterms:W3CDTF">2023-10-22T05:12:42Z</dcterms:modified>
  <cp:category/>
  <cp:contentStatus/>
</cp:coreProperties>
</file>