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filterPrivacy="1" defaultThemeVersion="166925"/>
  <xr:revisionPtr revIDLastSave="1" documentId="8_{E7B1B7DA-1CCB-49F3-9E63-9AA6D8A9398F}" xr6:coauthVersionLast="47" xr6:coauthVersionMax="47" xr10:uidLastSave="{7C50B05D-88BF-48DF-A500-D7FF7667E25F}"/>
  <bookViews>
    <workbookView xWindow="-110" yWindow="-110" windowWidth="24220" windowHeight="15500" xr2:uid="{68E2C076-72C9-4123-A12C-10F250F0AE54}"/>
  </bookViews>
  <sheets>
    <sheet name="現金預金月商比率" sheetId="5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50" l="1"/>
  <c r="E19" i="50"/>
  <c r="F19" i="50"/>
  <c r="G19" i="50"/>
  <c r="H19" i="50"/>
  <c r="C19" i="50"/>
  <c r="D18" i="50"/>
  <c r="E18" i="50"/>
  <c r="F18" i="50"/>
  <c r="G18" i="50"/>
  <c r="H18" i="50"/>
  <c r="C18" i="50"/>
  <c r="H17" i="50"/>
  <c r="G17" i="50"/>
  <c r="F17" i="50"/>
  <c r="E17" i="50"/>
  <c r="D17" i="50"/>
  <c r="C17" i="50"/>
</calcChain>
</file>

<file path=xl/sharedStrings.xml><?xml version="1.0" encoding="utf-8"?>
<sst xmlns="http://schemas.openxmlformats.org/spreadsheetml/2006/main" count="27" uniqueCount="25">
  <si>
    <t>経営分析</t>
    <rPh sb="0" eb="4">
      <t>ケイエイブンセキ</t>
    </rPh>
    <phoneticPr fontId="7"/>
  </si>
  <si>
    <t>現金預金月商比率</t>
    <rPh sb="0" eb="8">
      <t>ゲンキンヨキンゲッショウヒリツ</t>
    </rPh>
    <phoneticPr fontId="6"/>
  </si>
  <si>
    <t>サンプル_イオン</t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</si>
  <si>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</si>
  <si>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</si>
  <si>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</si>
  <si>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</si>
  <si>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</si>
  <si>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</si>
  <si>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</si>
  <si>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</si>
  <si>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</si>
  <si>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</si>
  <si>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</si>
  <si>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現金及び預金</t>
    <rPh sb="0" eb="2">
      <t>ゲンキン</t>
    </rPh>
    <rPh sb="2" eb="3">
      <t>オヨ</t>
    </rPh>
    <rPh sb="4" eb="6">
      <t>ヨキン</t>
    </rPh>
    <phoneticPr fontId="6"/>
  </si>
  <si>
    <t>百万円</t>
    <rPh sb="0" eb="3">
      <t>ヒャクマンエン</t>
    </rPh>
    <phoneticPr fontId="6"/>
  </si>
  <si>
    <t>営業収益</t>
    <phoneticPr fontId="6"/>
  </si>
  <si>
    <t>販売費及び一般管理費合計</t>
    <rPh sb="0" eb="3">
      <t>ハンバイヒ</t>
    </rPh>
    <rPh sb="3" eb="4">
      <t>オヨ</t>
    </rPh>
    <rPh sb="5" eb="7">
      <t>イッパン</t>
    </rPh>
    <rPh sb="7" eb="10">
      <t>カンリヒ</t>
    </rPh>
    <rPh sb="10" eb="12">
      <t>ゴウケイ</t>
    </rPh>
    <phoneticPr fontId="6"/>
  </si>
  <si>
    <t>※FY17=2017年度＝2018年2月期</t>
    <rPh sb="17" eb="18">
      <t>ネン</t>
    </rPh>
    <rPh sb="19" eb="21">
      <t>ガツキ</t>
    </rPh>
    <phoneticPr fontId="6"/>
  </si>
  <si>
    <t>現金預金月商比率の計算</t>
    <rPh sb="9" eb="11">
      <t>ケイサン</t>
    </rPh>
    <phoneticPr fontId="6"/>
  </si>
  <si>
    <t>現金預金月商比率</t>
    <rPh sb="0" eb="2">
      <t>ゲンキン</t>
    </rPh>
    <rPh sb="2" eb="4">
      <t>ヨキン</t>
    </rPh>
    <rPh sb="4" eb="6">
      <t>ゲッショウ</t>
    </rPh>
    <rPh sb="6" eb="8">
      <t>ヒリツ</t>
    </rPh>
    <phoneticPr fontId="6"/>
  </si>
  <si>
    <t>月数</t>
    <rPh sb="0" eb="2">
      <t>ツキスウ</t>
    </rPh>
    <phoneticPr fontId="6"/>
  </si>
  <si>
    <t>現金預金販管費比率</t>
    <rPh sb="0" eb="4">
      <t>ゲンキンヨキン</t>
    </rPh>
    <rPh sb="4" eb="9">
      <t>ハンカンヒヒリツ</t>
    </rPh>
    <phoneticPr fontId="6"/>
  </si>
  <si>
    <t>％</t>
    <phoneticPr fontId="6"/>
  </si>
  <si>
    <t>現金預金月商比率の推移</t>
    <rPh sb="9" eb="11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</si>
</sst>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2" borderId="0" xfId="6" applyFont="1" applyFill="1" applyAlignment="1"/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10" xfId="11" applyFont="1" applyFill="1" applyBorder="1">
      <alignment vertical="center"/>
    </xf>
    <xf numFmtId="0" fontId="10" fillId="3" borderId="11" xfId="11" applyFont="1" applyFill="1" applyBorder="1">
      <alignment vertical="center"/>
    </xf>
    <xf numFmtId="0" fontId="10" fillId="3" borderId="12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4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7" fontId="12" fillId="0" borderId="4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0" fontId="8" fillId="5" borderId="4" xfId="11" applyFont="1" applyFill="1" applyBorder="1" applyAlignment="1">
      <alignment vertical="center" wrapText="1"/>
    </xf>
    <xf numFmtId="0" fontId="8" fillId="0" borderId="5" xfId="11" applyFont="1" applyBorder="1">
      <alignment vertical="center"/>
    </xf>
    <xf numFmtId="176" fontId="13" fillId="3" borderId="13" xfId="1" applyNumberFormat="1" applyFont="1" applyFill="1" applyBorder="1" applyAlignment="1">
      <alignment vertical="center" wrapText="1"/>
    </xf>
    <xf numFmtId="176" fontId="13" fillId="3" borderId="13" xfId="12" applyNumberFormat="1" applyFont="1" applyFill="1" applyBorder="1" applyAlignment="1">
      <alignment vertical="center" wrapText="1"/>
    </xf>
    <xf numFmtId="176" fontId="13" fillId="3" borderId="9" xfId="1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13" fillId="3" borderId="2" xfId="1" applyNumberFormat="1" applyFont="1" applyFill="1" applyBorder="1" applyAlignment="1">
      <alignment vertical="center"/>
    </xf>
    <xf numFmtId="176" fontId="13" fillId="3" borderId="9" xfId="12" applyNumberFormat="1" applyFont="1" applyFill="1" applyBorder="1" applyAlignment="1">
      <alignment vertical="center"/>
    </xf>
    <xf numFmtId="176" fontId="13" fillId="3" borderId="13" xfId="12" applyNumberFormat="1" applyFont="1" applyFill="1" applyBorder="1" applyAlignment="1">
      <alignment vertical="center"/>
    </xf>
    <xf numFmtId="176" fontId="13" fillId="3" borderId="2" xfId="12" applyNumberFormat="1" applyFont="1" applyFill="1" applyBorder="1" applyAlignment="1">
      <alignment vertical="center"/>
    </xf>
    <xf numFmtId="0" fontId="14" fillId="0" borderId="3" xfId="11" applyFont="1" applyBorder="1" applyAlignment="1">
      <alignment vertical="center" wrapText="1"/>
    </xf>
    <xf numFmtId="176" fontId="13" fillId="3" borderId="6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 wrapText="1"/>
    </xf>
    <xf numFmtId="176" fontId="13" fillId="3" borderId="8" xfId="12" applyNumberFormat="1" applyFont="1" applyFill="1" applyBorder="1" applyAlignment="1">
      <alignment vertical="center"/>
    </xf>
    <xf numFmtId="38" fontId="13" fillId="3" borderId="13" xfId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0" fontId="12" fillId="0" borderId="14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現金預金月商比率の推移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99707602339176E-2"/>
          <c:y val="0.15331722222222222"/>
          <c:w val="0.86457675438596493"/>
          <c:h val="0.674305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現金預金月商比率!$A$18:$B$18</c:f>
              <c:strCache>
                <c:ptCount val="2"/>
                <c:pt idx="0">
                  <c:v>現金預金月商比率</c:v>
                </c:pt>
                <c:pt idx="1">
                  <c:v>月数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現金預金月商比率!$C$17:$H$17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現金預金月商比率!$C$18:$H$18</c:f>
              <c:numCache>
                <c:formatCode>#,##0.00_);[Red]\(#,##0.00\)</c:formatCode>
                <c:ptCount val="6"/>
                <c:pt idx="0">
                  <c:v>1.3130655832196665</c:v>
                </c:pt>
                <c:pt idx="1">
                  <c:v>1.2007896020469078</c:v>
                </c:pt>
                <c:pt idx="2">
                  <c:v>1.7042700158190058</c:v>
                </c:pt>
                <c:pt idx="3">
                  <c:v>1.7957844747329994</c:v>
                </c:pt>
                <c:pt idx="4">
                  <c:v>1.6139542680166963</c:v>
                </c:pt>
                <c:pt idx="5">
                  <c:v>1.7239229060386496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DE2-4191-8B04-12C8B160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9844368"/>
        <c:axId val="1731807040"/>
        <c:extLst/>
      </c:barChart>
      <c:lineChart>
        <c:grouping val="standard"/>
        <c:varyColors val="0"/>
        <c:ser>
          <c:idx val="1"/>
          <c:order val="1"/>
          <c:tx>
            <c:strRef>
              <c:f>現金預金月商比率!$A$19:$B$19</c:f>
              <c:strCache>
                <c:ptCount val="2"/>
                <c:pt idx="0">
                  <c:v>現金預金販管費比率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現金預金月商比率!$C$17:$H$17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現金預金月商比率!$C$19:$H$19</c:f>
              <c:numCache>
                <c:formatCode>#,##0.0;[Red]\-#,##0.0</c:formatCode>
                <c:ptCount val="6"/>
                <c:pt idx="0">
                  <c:v>32.519829574758703</c:v>
                </c:pt>
                <c:pt idx="1">
                  <c:v>29.614859719048969</c:v>
                </c:pt>
                <c:pt idx="2">
                  <c:v>41.850411417917449</c:v>
                </c:pt>
                <c:pt idx="3">
                  <c:v>44.997190218044672</c:v>
                </c:pt>
                <c:pt idx="4">
                  <c:v>39.873582841062891</c:v>
                </c:pt>
                <c:pt idx="5">
                  <c:v>41.86906297502194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DE2-4191-8B04-12C8B160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19584"/>
        <c:axId val="1712236816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（月数）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29844368"/>
        <c:crosses val="autoZero"/>
        <c:crossBetween val="between"/>
      </c:valAx>
      <c:valAx>
        <c:axId val="17122368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2664078947368422"/>
              <c:y val="5.43569444444444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469419584"/>
        <c:crosses val="max"/>
        <c:crossBetween val="between"/>
      </c:valAx>
      <c:catAx>
        <c:axId val="146941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236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123825</xdr:rowOff>
    </xdr:from>
    <xdr:to>
      <xdr:col>8</xdr:col>
      <xdr:colOff>401099</xdr:colOff>
      <xdr:row>40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897BA7-50DD-4C84-8A93-3F0C81565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F195-71FA-4307-9B25-35877300888C}">
  <dimension ref="A1:J42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75" style="6" customWidth="1"/>
    <col min="10" max="10" width="9.625" style="6" customWidth="1"/>
    <col min="11" max="16384" width="10" style="6" hidden="1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</row>
    <row r="4" spans="1:10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</row>
    <row r="5" spans="1:10"/>
    <row r="6" spans="1:10">
      <c r="A6" s="7" t="s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>
      <c r="C7" s="22"/>
      <c r="E7" s="22"/>
      <c r="G7" s="22"/>
      <c r="I7" s="22"/>
    </row>
    <row r="8" spans="1:10" ht="15.6" thickBot="1">
      <c r="A8" s="8" t="s">
        <v>5</v>
      </c>
      <c r="B8" s="8"/>
    </row>
    <row r="9" spans="1:10">
      <c r="A9" s="6" t="s">
        <v>6</v>
      </c>
      <c r="B9" s="6" t="s">
        <v>7</v>
      </c>
      <c r="C9" s="9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1" t="s">
        <v>13</v>
      </c>
    </row>
    <row r="10" spans="1:10">
      <c r="A10" s="39" t="s">
        <v>14</v>
      </c>
      <c r="B10" s="2" t="s">
        <v>15</v>
      </c>
      <c r="C10" s="27">
        <v>918053</v>
      </c>
      <c r="D10" s="28">
        <v>852382</v>
      </c>
      <c r="E10" s="38">
        <v>1221991</v>
      </c>
      <c r="F10" s="25">
        <v>1287564</v>
      </c>
      <c r="G10" s="28">
        <v>1172263</v>
      </c>
      <c r="H10" s="29">
        <v>1309725</v>
      </c>
    </row>
    <row r="11" spans="1:10">
      <c r="A11" s="12" t="s">
        <v>16</v>
      </c>
      <c r="B11" s="13" t="s">
        <v>15</v>
      </c>
      <c r="C11" s="30">
        <v>8390012</v>
      </c>
      <c r="D11" s="31">
        <v>8518215</v>
      </c>
      <c r="E11" s="26">
        <v>8604207</v>
      </c>
      <c r="F11" s="26">
        <v>8603910</v>
      </c>
      <c r="G11" s="31">
        <v>8715957</v>
      </c>
      <c r="H11" s="32">
        <v>9116823</v>
      </c>
    </row>
    <row r="12" spans="1:10" ht="25.5" thickBot="1">
      <c r="A12" s="33" t="s">
        <v>17</v>
      </c>
      <c r="B12" s="24" t="s">
        <v>15</v>
      </c>
      <c r="C12" s="34">
        <v>2823056</v>
      </c>
      <c r="D12" s="35">
        <v>2878224</v>
      </c>
      <c r="E12" s="36">
        <v>2919902</v>
      </c>
      <c r="F12" s="36">
        <v>2861432</v>
      </c>
      <c r="G12" s="35">
        <v>2939949</v>
      </c>
      <c r="H12" s="37">
        <v>3128145</v>
      </c>
    </row>
    <row r="13" spans="1:10">
      <c r="C13" s="1" t="s">
        <v>18</v>
      </c>
    </row>
    <row r="14" spans="1:10"/>
    <row r="15" spans="1:10">
      <c r="A15" s="14" t="s">
        <v>19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C16" s="8"/>
      <c r="D16" s="8"/>
      <c r="E16" s="8"/>
      <c r="F16" s="8"/>
      <c r="G16" s="8"/>
      <c r="H16" s="8"/>
    </row>
    <row r="17" spans="1:10">
      <c r="A17" s="8"/>
      <c r="B17" s="8"/>
      <c r="C17" s="15" t="str">
        <f>C9</f>
        <v>FY17</v>
      </c>
      <c r="D17" s="15" t="str">
        <f>D9</f>
        <v>FY18</v>
      </c>
      <c r="E17" s="15" t="str">
        <f>E9</f>
        <v>FY19</v>
      </c>
      <c r="F17" s="15" t="str">
        <f>F9</f>
        <v>FY20</v>
      </c>
      <c r="G17" s="15" t="str">
        <f>G9</f>
        <v>FY21</v>
      </c>
      <c r="H17" s="15" t="str">
        <f>H9</f>
        <v>FY22</v>
      </c>
    </row>
    <row r="18" spans="1:10" ht="30">
      <c r="A18" s="21" t="s">
        <v>20</v>
      </c>
      <c r="B18" s="16" t="s">
        <v>21</v>
      </c>
      <c r="C18" s="40">
        <f>C10/(C11/12)</f>
        <v>1.3130655832196665</v>
      </c>
      <c r="D18" s="40">
        <f t="shared" ref="D18:H18" si="0">D10/(D11/12)</f>
        <v>1.2007896020469078</v>
      </c>
      <c r="E18" s="40">
        <f t="shared" si="0"/>
        <v>1.7042700158190058</v>
      </c>
      <c r="F18" s="40">
        <f t="shared" si="0"/>
        <v>1.7957844747329994</v>
      </c>
      <c r="G18" s="40">
        <f t="shared" si="0"/>
        <v>1.6139542680166963</v>
      </c>
      <c r="H18" s="40">
        <f t="shared" si="0"/>
        <v>1.7239229060386496</v>
      </c>
    </row>
    <row r="19" spans="1:10" ht="30">
      <c r="A19" s="23" t="s">
        <v>22</v>
      </c>
      <c r="B19" s="17" t="s">
        <v>23</v>
      </c>
      <c r="C19" s="20">
        <f>C10/C12*100</f>
        <v>32.519829574758703</v>
      </c>
      <c r="D19" s="20">
        <f t="shared" ref="D19:H19" si="1">D10/D12*100</f>
        <v>29.614859719048969</v>
      </c>
      <c r="E19" s="20">
        <f t="shared" si="1"/>
        <v>41.850411417917449</v>
      </c>
      <c r="F19" s="20">
        <f t="shared" si="1"/>
        <v>44.997190218044672</v>
      </c>
      <c r="G19" s="20">
        <f t="shared" si="1"/>
        <v>39.873582841062891</v>
      </c>
      <c r="H19" s="20">
        <f t="shared" si="1"/>
        <v>41.86906297502194</v>
      </c>
    </row>
    <row r="20" spans="1:10">
      <c r="A20" s="18"/>
      <c r="B20" s="19"/>
      <c r="C20" s="19"/>
      <c r="D20" s="19"/>
      <c r="E20" s="19"/>
      <c r="F20" s="19"/>
      <c r="G20" s="19"/>
      <c r="H20" s="19"/>
    </row>
    <row r="21" spans="1:10">
      <c r="A21" s="14" t="s">
        <v>24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/>
    <row r="23" spans="1:10"/>
    <row r="24" spans="1:10"/>
    <row r="25" spans="1:10"/>
    <row r="26" spans="1:10"/>
    <row r="27" spans="1:10"/>
    <row r="28" spans="1:10"/>
    <row r="29" spans="1:10"/>
    <row r="30" spans="1:10"/>
    <row r="31" spans="1:10"/>
    <row r="32" spans="1:10"/>
    <row r="33"/>
    <row r="34"/>
    <row r="35"/>
    <row r="36"/>
    <row r="37"/>
    <row r="38"/>
    <row r="39"/>
    <row r="40"/>
    <row r="41"/>
    <row r="42" ht="15" customHeight="1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BE4776E-D474-48DF-8CF2-57C65993D6A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現金預金月商比率!C11:H11</xm:f>
              <xm:sqref>I11</xm:sqref>
            </x14:sparkline>
          </x14:sparklines>
        </x14:sparklineGroup>
        <x14:sparklineGroup displayEmptyCellsAs="gap" high="1" low="1" xr2:uid="{898FC21A-68AC-43B0-87F8-8EEA9AC0514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現金預金月商比率!C12:H12</xm:f>
              <xm:sqref>I12</xm:sqref>
            </x14:sparkline>
          </x14:sparklines>
        </x14:sparklineGroup>
        <x14:sparklineGroup displayEmptyCellsAs="gap" high="1" low="1" xr2:uid="{0AEE89E6-458F-48E2-8F47-6390C0E8263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現金預金月商比率!C10:H10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2024-02-24T11:26:18Z</dcterms:modified>
  <cp:category/>
  <cp:contentStatus/>
</cp:coreProperties>
</file>