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8_{143F8A27-FC44-45CD-B5D1-CB92AFCE5426}" xr6:coauthVersionLast="47" xr6:coauthVersionMax="47" xr10:uidLastSave="{00000000-0000-0000-0000-000000000000}"/>
  <bookViews>
    <workbookView xWindow="-110" yWindow="-110" windowWidth="24220" windowHeight="15500" tabRatio="867" xr2:uid="{68E2C076-72C9-4123-A12C-10F250F0AE54}"/>
  </bookViews>
  <sheets>
    <sheet name="配当人件費比率" sheetId="5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58" l="1"/>
  <c r="C22" i="58"/>
  <c r="C21" i="58"/>
  <c r="C20" i="58"/>
  <c r="D24" i="58"/>
  <c r="E24" i="58"/>
  <c r="F24" i="58"/>
  <c r="G24" i="58"/>
  <c r="H24" i="58"/>
  <c r="D22" i="58"/>
  <c r="E22" i="58"/>
  <c r="F22" i="58"/>
  <c r="G22" i="58"/>
  <c r="H22" i="58"/>
  <c r="H21" i="58"/>
  <c r="D21" i="58"/>
  <c r="E21" i="58"/>
  <c r="F21" i="58"/>
  <c r="G21" i="58"/>
  <c r="D20" i="58"/>
  <c r="E20" i="58"/>
  <c r="F20" i="58"/>
  <c r="G20" i="58"/>
  <c r="H20" i="58"/>
  <c r="H19" i="58"/>
  <c r="G19" i="58"/>
  <c r="F19" i="58"/>
  <c r="E19" i="58"/>
  <c r="D19" i="58"/>
  <c r="C19" i="58"/>
  <c r="C25" i="58" l="1"/>
  <c r="C28" i="58"/>
  <c r="C23" i="58"/>
  <c r="C29" i="58" s="1"/>
  <c r="E27" i="58"/>
  <c r="F25" i="58"/>
  <c r="C27" i="58"/>
  <c r="D27" i="58"/>
  <c r="H23" i="58"/>
  <c r="H26" i="58" s="1"/>
  <c r="G23" i="58"/>
  <c r="G26" i="58" s="1"/>
  <c r="E23" i="58"/>
  <c r="E29" i="58" s="1"/>
  <c r="D23" i="58"/>
  <c r="D29" i="58" s="1"/>
  <c r="H27" i="58"/>
  <c r="G27" i="58"/>
  <c r="F27" i="58"/>
  <c r="F23" i="58"/>
  <c r="H28" i="58"/>
  <c r="G25" i="58"/>
  <c r="E25" i="58"/>
  <c r="D25" i="58"/>
  <c r="G28" i="58"/>
  <c r="H25" i="58"/>
  <c r="F28" i="58"/>
  <c r="E28" i="58"/>
  <c r="D28" i="58"/>
  <c r="G29" i="58" l="1"/>
  <c r="C26" i="58"/>
  <c r="E26" i="58"/>
  <c r="D26" i="58"/>
  <c r="H29" i="58"/>
  <c r="F29" i="58"/>
  <c r="F26" i="58"/>
</calcChain>
</file>

<file path=xl/sharedStrings.xml><?xml version="1.0" encoding="utf-8"?>
<sst xmlns="http://schemas.openxmlformats.org/spreadsheetml/2006/main" count="47" uniqueCount="35">
  <si>
    <t>百万円</t>
    <rPh sb="0" eb="3">
      <t>ヒャクマンエン</t>
    </rPh>
    <phoneticPr fontId="8"/>
  </si>
  <si>
    <t>入力</t>
    <rPh sb="0" eb="2">
      <t>ニュウリョク</t>
    </rPh>
    <phoneticPr fontId="8"/>
  </si>
  <si>
    <t>年</t>
    <rPh sb="0" eb="1">
      <t>ネン</t>
    </rPh>
    <phoneticPr fontId="7"/>
  </si>
  <si>
    <t>百万円</t>
    <rPh sb="0" eb="3">
      <t>ヒャクマンエン</t>
    </rPh>
    <phoneticPr fontId="7"/>
  </si>
  <si>
    <t>期間</t>
    <rPh sb="0" eb="2">
      <t>キカン</t>
    </rPh>
    <phoneticPr fontId="7"/>
  </si>
  <si>
    <t>FY19</t>
  </si>
  <si>
    <t>FY20</t>
  </si>
  <si>
    <t>FY21</t>
  </si>
  <si>
    <t>億円</t>
    <rPh sb="0" eb="2">
      <t>オクエン</t>
    </rPh>
    <phoneticPr fontId="7"/>
  </si>
  <si>
    <t>%</t>
    <phoneticPr fontId="7"/>
  </si>
  <si>
    <t>サンプル_ファーストリテイリング</t>
    <phoneticPr fontId="8"/>
  </si>
  <si>
    <t>売上高</t>
    <rPh sb="0" eb="3">
      <t>ウリアゲダカ</t>
    </rPh>
    <phoneticPr fontId="13"/>
  </si>
  <si>
    <t>●財務データ</t>
    <rPh sb="1" eb="3">
      <t>ザイム</t>
    </rPh>
    <phoneticPr fontId="7"/>
  </si>
  <si>
    <t>経営分析</t>
    <rPh sb="0" eb="4">
      <t>ケイエイブンセキ</t>
    </rPh>
    <phoneticPr fontId="8"/>
  </si>
  <si>
    <t>人件費</t>
    <rPh sb="0" eb="3">
      <t>ジンケンヒ</t>
    </rPh>
    <phoneticPr fontId="7"/>
  </si>
  <si>
    <t>FY18</t>
  </si>
  <si>
    <t>FY23</t>
    <phoneticPr fontId="7"/>
  </si>
  <si>
    <t>FY22</t>
    <phoneticPr fontId="7"/>
  </si>
  <si>
    <t>自己株式取得</t>
    <rPh sb="0" eb="6">
      <t>ジコカブシキシュトク</t>
    </rPh>
    <phoneticPr fontId="7"/>
  </si>
  <si>
    <t>自己株式処分</t>
    <rPh sb="0" eb="4">
      <t>ジコカブシキ</t>
    </rPh>
    <rPh sb="4" eb="6">
      <t>ショブン</t>
    </rPh>
    <phoneticPr fontId="7"/>
  </si>
  <si>
    <t>配当金</t>
    <rPh sb="0" eb="3">
      <t>ハイトウキン</t>
    </rPh>
    <phoneticPr fontId="13"/>
  </si>
  <si>
    <t>純自己株式取得</t>
    <rPh sb="0" eb="1">
      <t>ジュン</t>
    </rPh>
    <rPh sb="1" eb="5">
      <t>ジコカブシキ</t>
    </rPh>
    <rPh sb="5" eb="7">
      <t>シュトク</t>
    </rPh>
    <phoneticPr fontId="13"/>
  </si>
  <si>
    <t>総還元額</t>
    <rPh sb="0" eb="3">
      <t>ソウカンゲン</t>
    </rPh>
    <rPh sb="3" eb="4">
      <t>ガク</t>
    </rPh>
    <phoneticPr fontId="13"/>
  </si>
  <si>
    <t>売上高配当率</t>
    <rPh sb="0" eb="3">
      <t>ウリアゲダカ</t>
    </rPh>
    <rPh sb="3" eb="6">
      <t>ハイトウリツ</t>
    </rPh>
    <phoneticPr fontId="13"/>
  </si>
  <si>
    <t>売上高総還元比率</t>
    <rPh sb="0" eb="3">
      <t>ウリアゲダカ</t>
    </rPh>
    <rPh sb="3" eb="8">
      <t>ソウカンゲンヒリツ</t>
    </rPh>
    <phoneticPr fontId="13"/>
  </si>
  <si>
    <t>※FY18=2018年度＝2018年8月期</t>
    <rPh sb="17" eb="18">
      <t>ネン</t>
    </rPh>
    <rPh sb="19" eb="21">
      <t>ガツキ</t>
    </rPh>
    <phoneticPr fontId="7"/>
  </si>
  <si>
    <t>売上収益</t>
    <phoneticPr fontId="7"/>
  </si>
  <si>
    <t>配当金支払額</t>
    <phoneticPr fontId="7"/>
  </si>
  <si>
    <t>配当人件費比率</t>
    <rPh sb="0" eb="2">
      <t>ハイトウ</t>
    </rPh>
    <rPh sb="2" eb="5">
      <t>ジンケンヒ</t>
    </rPh>
    <rPh sb="5" eb="7">
      <t>ヒリツ</t>
    </rPh>
    <phoneticPr fontId="7"/>
  </si>
  <si>
    <t>配当人件費比率の計算</t>
    <rPh sb="8" eb="10">
      <t>ケイサン</t>
    </rPh>
    <phoneticPr fontId="7"/>
  </si>
  <si>
    <t>配当人件費比率の推移</t>
    <rPh sb="8" eb="10">
      <t>スイイ</t>
    </rPh>
    <phoneticPr fontId="7"/>
  </si>
  <si>
    <t>人件費</t>
    <rPh sb="0" eb="3">
      <t>ジンケンヒ</t>
    </rPh>
    <phoneticPr fontId="13"/>
  </si>
  <si>
    <t>売上高人件費比率</t>
    <rPh sb="0" eb="2">
      <t>ウリアゲ</t>
    </rPh>
    <rPh sb="2" eb="3">
      <t>ダカ</t>
    </rPh>
    <rPh sb="3" eb="6">
      <t>ジンケンヒ</t>
    </rPh>
    <rPh sb="6" eb="8">
      <t>ヒリツ</t>
    </rPh>
    <phoneticPr fontId="13"/>
  </si>
  <si>
    <t>配当人件費比率</t>
    <rPh sb="0" eb="2">
      <t>ハイトウ</t>
    </rPh>
    <rPh sb="2" eb="5">
      <t>ジンケンヒ</t>
    </rPh>
    <rPh sb="5" eb="7">
      <t>ヒリツ</t>
    </rPh>
    <phoneticPr fontId="13"/>
  </si>
  <si>
    <t>総還元額人件費比率</t>
    <rPh sb="0" eb="3">
      <t>ソウカンゲン</t>
    </rPh>
    <rPh sb="3" eb="4">
      <t>ガク</t>
    </rPh>
    <rPh sb="4" eb="7">
      <t>ジンケンヒ</t>
    </rPh>
    <rPh sb="7" eb="9">
      <t>ヒリツ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</si>
</sst>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,##0.0;[Red]\-#,##0.0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color theme="8"/>
      <name val="Meiryo UI"/>
      <family val="3"/>
      <charset val="128"/>
    </font>
    <font>
      <sz val="11"/>
      <color theme="1"/>
      <name val="游ゴシック"/>
      <family val="2"/>
      <scheme val="minor"/>
    </font>
    <font>
      <sz val="6"/>
      <name val="Meiryo UI"/>
      <family val="2"/>
      <charset val="128"/>
    </font>
    <font>
      <sz val="10"/>
      <color theme="1"/>
      <name val="Meiryo UI"/>
      <family val="3"/>
      <charset val="128"/>
    </font>
    <font>
      <sz val="10"/>
      <color theme="8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8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15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2" borderId="0" xfId="6" applyFont="1" applyFill="1" applyAlignment="1"/>
    <xf numFmtId="178" fontId="14" fillId="0" borderId="1" xfId="1" applyNumberFormat="1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9" fillId="2" borderId="0" xfId="11" applyFont="1" applyFill="1" applyAlignment="1"/>
    <xf numFmtId="0" fontId="9" fillId="2" borderId="0" xfId="11" applyFont="1" applyFill="1">
      <alignment vertical="center"/>
    </xf>
    <xf numFmtId="0" fontId="9" fillId="0" borderId="0" xfId="11" applyFont="1">
      <alignment vertical="center"/>
    </xf>
    <xf numFmtId="0" fontId="10" fillId="2" borderId="0" xfId="11" applyFont="1" applyFill="1" applyAlignment="1"/>
    <xf numFmtId="0" fontId="9" fillId="0" borderId="3" xfId="11" applyFont="1" applyBorder="1">
      <alignment vertical="center"/>
    </xf>
    <xf numFmtId="0" fontId="11" fillId="3" borderId="7" xfId="11" applyFont="1" applyFill="1" applyBorder="1">
      <alignment vertical="center"/>
    </xf>
    <xf numFmtId="0" fontId="11" fillId="3" borderId="8" xfId="11" applyFont="1" applyFill="1" applyBorder="1">
      <alignment vertical="center"/>
    </xf>
    <xf numFmtId="0" fontId="16" fillId="0" borderId="1" xfId="11" applyFont="1" applyBorder="1" applyAlignment="1">
      <alignment vertical="center" wrapText="1"/>
    </xf>
    <xf numFmtId="0" fontId="9" fillId="0" borderId="4" xfId="11" applyFont="1" applyBorder="1">
      <alignment vertical="center"/>
    </xf>
    <xf numFmtId="0" fontId="10" fillId="2" borderId="0" xfId="11" applyFont="1" applyFill="1">
      <alignment vertical="center"/>
    </xf>
    <xf numFmtId="0" fontId="9" fillId="4" borderId="3" xfId="11" applyFont="1" applyFill="1" applyBorder="1">
      <alignment vertical="center"/>
    </xf>
    <xf numFmtId="0" fontId="9" fillId="5" borderId="13" xfId="11" applyFont="1" applyFill="1" applyBorder="1">
      <alignment vertical="center"/>
    </xf>
    <xf numFmtId="0" fontId="9" fillId="5" borderId="5" xfId="11" applyFont="1" applyFill="1" applyBorder="1">
      <alignment vertical="center"/>
    </xf>
    <xf numFmtId="0" fontId="16" fillId="0" borderId="0" xfId="11" applyFont="1">
      <alignment vertical="center"/>
    </xf>
    <xf numFmtId="40" fontId="14" fillId="0" borderId="0" xfId="12" applyNumberFormat="1" applyFont="1" applyBorder="1">
      <alignment vertical="center"/>
    </xf>
    <xf numFmtId="178" fontId="14" fillId="0" borderId="5" xfId="1" applyNumberFormat="1" applyFont="1" applyBorder="1">
      <alignment vertical="center"/>
    </xf>
    <xf numFmtId="0" fontId="17" fillId="0" borderId="1" xfId="11" applyFont="1" applyBorder="1" applyAlignment="1">
      <alignment vertical="center" wrapText="1"/>
    </xf>
    <xf numFmtId="0" fontId="9" fillId="0" borderId="5" xfId="11" applyFont="1" applyBorder="1" applyAlignment="1">
      <alignment vertical="center" wrapText="1"/>
    </xf>
    <xf numFmtId="0" fontId="9" fillId="5" borderId="1" xfId="11" applyFont="1" applyFill="1" applyBorder="1">
      <alignment vertical="center"/>
    </xf>
    <xf numFmtId="38" fontId="14" fillId="0" borderId="13" xfId="1" applyFont="1" applyBorder="1">
      <alignment vertical="center"/>
    </xf>
    <xf numFmtId="38" fontId="14" fillId="0" borderId="1" xfId="1" applyFont="1" applyBorder="1">
      <alignment vertical="center"/>
    </xf>
    <xf numFmtId="40" fontId="14" fillId="0" borderId="1" xfId="1" applyNumberFormat="1" applyFont="1" applyBorder="1">
      <alignment vertical="center"/>
    </xf>
    <xf numFmtId="38" fontId="15" fillId="3" borderId="9" xfId="1" applyFont="1" applyFill="1" applyBorder="1" applyAlignment="1">
      <alignment vertical="center" wrapText="1"/>
    </xf>
    <xf numFmtId="3" fontId="9" fillId="0" borderId="0" xfId="11" applyNumberFormat="1" applyFont="1">
      <alignment vertical="center"/>
    </xf>
    <xf numFmtId="38" fontId="15" fillId="3" borderId="11" xfId="1" applyFont="1" applyFill="1" applyBorder="1" applyAlignment="1">
      <alignment vertical="center" wrapText="1"/>
    </xf>
    <xf numFmtId="38" fontId="15" fillId="3" borderId="9" xfId="1" applyFont="1" applyFill="1" applyBorder="1" applyAlignment="1">
      <alignment vertical="center"/>
    </xf>
    <xf numFmtId="0" fontId="9" fillId="5" borderId="13" xfId="0" applyFont="1" applyFill="1" applyBorder="1">
      <alignment vertical="center"/>
    </xf>
    <xf numFmtId="0" fontId="17" fillId="5" borderId="1" xfId="0" applyFont="1" applyFill="1" applyBorder="1" applyAlignment="1">
      <alignment vertical="center" wrapText="1"/>
    </xf>
    <xf numFmtId="0" fontId="9" fillId="5" borderId="1" xfId="0" applyFont="1" applyFill="1" applyBorder="1">
      <alignment vertical="center"/>
    </xf>
    <xf numFmtId="0" fontId="14" fillId="5" borderId="5" xfId="0" applyFont="1" applyFill="1" applyBorder="1" applyAlignment="1">
      <alignment vertical="center" wrapText="1"/>
    </xf>
    <xf numFmtId="0" fontId="9" fillId="0" borderId="1" xfId="11" applyFont="1" applyBorder="1">
      <alignment vertical="center"/>
    </xf>
    <xf numFmtId="0" fontId="11" fillId="3" borderId="14" xfId="11" applyFont="1" applyFill="1" applyBorder="1">
      <alignment vertical="center"/>
    </xf>
    <xf numFmtId="38" fontId="18" fillId="3" borderId="9" xfId="1" applyFont="1" applyFill="1" applyBorder="1" applyAlignment="1">
      <alignment vertical="center"/>
    </xf>
    <xf numFmtId="38" fontId="18" fillId="3" borderId="6" xfId="1" applyFont="1" applyFill="1" applyBorder="1" applyAlignment="1">
      <alignment vertical="center"/>
    </xf>
    <xf numFmtId="38" fontId="18" fillId="3" borderId="9" xfId="1" applyFont="1" applyFill="1" applyBorder="1" applyAlignment="1">
      <alignment vertical="center" wrapText="1"/>
    </xf>
    <xf numFmtId="38" fontId="18" fillId="3" borderId="2" xfId="1" applyFont="1" applyFill="1" applyBorder="1" applyAlignment="1">
      <alignment vertical="center"/>
    </xf>
    <xf numFmtId="38" fontId="15" fillId="3" borderId="6" xfId="1" applyFont="1" applyFill="1" applyBorder="1" applyAlignment="1">
      <alignment vertical="center"/>
    </xf>
    <xf numFmtId="38" fontId="15" fillId="3" borderId="2" xfId="1" applyFont="1" applyFill="1" applyBorder="1" applyAlignment="1">
      <alignment vertical="center"/>
    </xf>
    <xf numFmtId="38" fontId="15" fillId="3" borderId="10" xfId="1" applyFont="1" applyFill="1" applyBorder="1" applyAlignment="1">
      <alignment vertical="center"/>
    </xf>
    <xf numFmtId="38" fontId="15" fillId="3" borderId="11" xfId="1" applyFont="1" applyFill="1" applyBorder="1" applyAlignment="1">
      <alignment vertical="center"/>
    </xf>
    <xf numFmtId="38" fontId="15" fillId="3" borderId="12" xfId="1" applyFont="1" applyFill="1" applyBorder="1" applyAlignment="1">
      <alignment vertical="center"/>
    </xf>
    <xf numFmtId="0" fontId="17" fillId="5" borderId="1" xfId="0" applyFont="1" applyFill="1" applyBorder="1">
      <alignment vertical="center"/>
    </xf>
    <xf numFmtId="0" fontId="14" fillId="5" borderId="1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vertical="center" wrapText="1"/>
    </xf>
  </cellXfs>
  <cellStyles count="15">
    <cellStyle name="パーセント 2" xfId="8" xr:uid="{F8812D15-83D0-40B6-9C15-27104B2B4D36}"/>
    <cellStyle name="桁区切り" xfId="1" builtinId="6"/>
    <cellStyle name="桁区切り 2" xfId="3" xr:uid="{D1E94E73-4E06-46D4-91A6-66A927AF8370}"/>
    <cellStyle name="桁区切り 3" xfId="5" xr:uid="{E13F3FA6-95C4-477B-81C5-0CD984E0EF9C}"/>
    <cellStyle name="桁区切り 4" xfId="7" xr:uid="{EFC2A8D0-53E3-4A45-B354-033816E9F2F4}"/>
    <cellStyle name="桁区切り 5" xfId="10" xr:uid="{80B758F7-8503-4657-8841-E666F1F01557}"/>
    <cellStyle name="桁区切り 6" xfId="12" xr:uid="{0F51E197-76B2-4F09-8C1A-CDB7E1D13C33}"/>
    <cellStyle name="桁区切り 7" xfId="14" xr:uid="{7AF1659F-B7DB-40C5-968D-04FDFA340FB6}"/>
    <cellStyle name="標準" xfId="0" builtinId="0"/>
    <cellStyle name="標準 2" xfId="2" xr:uid="{9C8304D8-48D8-410C-B73D-FF8600BF0BA1}"/>
    <cellStyle name="標準 3" xfId="4" xr:uid="{EBE7A63E-8CBC-49F7-BB35-899AC6FE9F7D}"/>
    <cellStyle name="標準 4" xfId="6" xr:uid="{7B6BC943-2725-4719-A1E7-92694ADCE35F}"/>
    <cellStyle name="標準 5" xfId="9" xr:uid="{AA746AEC-1C9D-4E76-B298-A74CF83AEE8C}"/>
    <cellStyle name="標準 6" xfId="11" xr:uid="{950E58ED-A379-4253-A6DA-F6899A4A33D9}"/>
    <cellStyle name="標準 7" xfId="13" xr:uid="{97B10571-7908-40AF-944D-3CB368D96D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b="1"/>
              <a:t>配当人件費比率の推移</a:t>
            </a:r>
            <a:endParaRPr lang="ja-JP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699707602339176E-2"/>
          <c:y val="0.13215055555555558"/>
          <c:w val="0.8682902046783626"/>
          <c:h val="0.67077722222222225"/>
        </c:manualLayout>
      </c:layout>
      <c:barChart>
        <c:barDir val="col"/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29844368"/>
        <c:axId val="1731807040"/>
        <c:extLst/>
      </c:barChart>
      <c:lineChart>
        <c:grouping val="standard"/>
        <c:varyColors val="0"/>
        <c:ser>
          <c:idx val="7"/>
          <c:order val="3"/>
          <c:tx>
            <c:strRef>
              <c:f>配当人件費比率!$A$28:$B$28</c:f>
              <c:strCache>
                <c:ptCount val="2"/>
                <c:pt idx="0">
                  <c:v>配当人件費比率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dLbls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配当人件費比率!$C$19:$H$19</c:f>
              <c:strCache>
                <c:ptCount val="6"/>
                <c:pt idx="0">
                  <c:v>FY18</c:v>
                </c:pt>
                <c:pt idx="1">
                  <c:v>FY19</c:v>
                </c:pt>
                <c:pt idx="2">
                  <c:v>FY20</c:v>
                </c:pt>
                <c:pt idx="3">
                  <c:v>FY21</c:v>
                </c:pt>
                <c:pt idx="4">
                  <c:v>FY22</c:v>
                </c:pt>
                <c:pt idx="5">
                  <c:v>FY23</c:v>
                </c:pt>
              </c:strCache>
            </c:strRef>
          </c:cat>
          <c:val>
            <c:numRef>
              <c:f>配当人件費比率!$C$28:$H$28</c:f>
              <c:numCache>
                <c:formatCode>#,##0.0;[Red]\-#,##0.0</c:formatCode>
                <c:ptCount val="6"/>
                <c:pt idx="0">
                  <c:v>16.16527244348573</c:v>
                </c:pt>
                <c:pt idx="1">
                  <c:v>19.304641473382521</c:v>
                </c:pt>
                <c:pt idx="2">
                  <c:v>18.386199541714106</c:v>
                </c:pt>
                <c:pt idx="3">
                  <c:v>17.83074771955523</c:v>
                </c:pt>
                <c:pt idx="4">
                  <c:v>20.800770829017821</c:v>
                </c:pt>
                <c:pt idx="5">
                  <c:v>24.668925482515881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0DC-4F5D-8F4E-7DDB0071885D}"/>
            </c:ext>
          </c:extLst>
        </c:ser>
        <c:ser>
          <c:idx val="9"/>
          <c:order val="4"/>
          <c:tx>
            <c:strRef>
              <c:f>配当人件費比率!$A$29:$B$29</c:f>
              <c:strCache>
                <c:ptCount val="2"/>
                <c:pt idx="0">
                  <c:v>総還元額人件費比率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strRef>
              <c:f>配当人件費比率!$C$19:$H$19</c:f>
              <c:strCache>
                <c:ptCount val="6"/>
                <c:pt idx="0">
                  <c:v>FY18</c:v>
                </c:pt>
                <c:pt idx="1">
                  <c:v>FY19</c:v>
                </c:pt>
                <c:pt idx="2">
                  <c:v>FY20</c:v>
                </c:pt>
                <c:pt idx="3">
                  <c:v>FY21</c:v>
                </c:pt>
                <c:pt idx="4">
                  <c:v>FY22</c:v>
                </c:pt>
                <c:pt idx="5">
                  <c:v>FY23</c:v>
                </c:pt>
              </c:strCache>
            </c:strRef>
          </c:cat>
          <c:val>
            <c:numRef>
              <c:f>配当人件費比率!$C$29:$H$29</c:f>
              <c:numCache>
                <c:formatCode>#,##0.0;[Red]\-#,##0.0</c:formatCode>
                <c:ptCount val="6"/>
                <c:pt idx="0">
                  <c:v>15.70754634257554</c:v>
                </c:pt>
                <c:pt idx="1">
                  <c:v>18.735404171753096</c:v>
                </c:pt>
                <c:pt idx="2">
                  <c:v>17.795688077360968</c:v>
                </c:pt>
                <c:pt idx="3">
                  <c:v>17.132334131153172</c:v>
                </c:pt>
                <c:pt idx="4">
                  <c:v>20.094909892096492</c:v>
                </c:pt>
                <c:pt idx="5">
                  <c:v>24.212908585670498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0DC-4F5D-8F4E-7DDB00718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844368"/>
        <c:axId val="1731807040"/>
        <c:extLst/>
      </c:lineChart>
      <c:lineChart>
        <c:grouping val="standard"/>
        <c:varyColors val="0"/>
        <c:ser>
          <c:idx val="3"/>
          <c:order val="0"/>
          <c:tx>
            <c:strRef>
              <c:f>配当人件費比率!$A$25:$B$25</c:f>
              <c:strCache>
                <c:ptCount val="2"/>
                <c:pt idx="0">
                  <c:v>売上高配当率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配当人件費比率!$C$19:$H$19</c:f>
              <c:strCache>
                <c:ptCount val="6"/>
                <c:pt idx="0">
                  <c:v>FY18</c:v>
                </c:pt>
                <c:pt idx="1">
                  <c:v>FY19</c:v>
                </c:pt>
                <c:pt idx="2">
                  <c:v>FY20</c:v>
                </c:pt>
                <c:pt idx="3">
                  <c:v>FY21</c:v>
                </c:pt>
                <c:pt idx="4">
                  <c:v>FY22</c:v>
                </c:pt>
                <c:pt idx="5">
                  <c:v>FY23</c:v>
                </c:pt>
              </c:strCache>
            </c:strRef>
          </c:cat>
          <c:val>
            <c:numRef>
              <c:f>配当人件費比率!$C$25:$H$25</c:f>
              <c:numCache>
                <c:formatCode>#,##0.00_);[Red]\(#,##0.00\)</c:formatCode>
                <c:ptCount val="6"/>
                <c:pt idx="0">
                  <c:v>2.1636949193919421</c:v>
                </c:pt>
                <c:pt idx="1">
                  <c:v>2.5406583926641138</c:v>
                </c:pt>
                <c:pt idx="2">
                  <c:v>2.5403639701599827</c:v>
                </c:pt>
                <c:pt idx="3">
                  <c:v>2.385475426068171</c:v>
                </c:pt>
                <c:pt idx="4">
                  <c:v>2.8801167430496948</c:v>
                </c:pt>
                <c:pt idx="5">
                  <c:v>3.423858608371344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0DC-4F5D-8F4E-7DDB0071885D}"/>
            </c:ext>
          </c:extLst>
        </c:ser>
        <c:ser>
          <c:idx val="4"/>
          <c:order val="1"/>
          <c:tx>
            <c:strRef>
              <c:f>配当人件費比率!$A$26:$B$26</c:f>
              <c:strCache>
                <c:ptCount val="2"/>
                <c:pt idx="0">
                  <c:v>売上高総還元比率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配当人件費比率!$C$19:$H$19</c:f>
              <c:strCache>
                <c:ptCount val="6"/>
                <c:pt idx="0">
                  <c:v>FY18</c:v>
                </c:pt>
                <c:pt idx="1">
                  <c:v>FY19</c:v>
                </c:pt>
                <c:pt idx="2">
                  <c:v>FY20</c:v>
                </c:pt>
                <c:pt idx="3">
                  <c:v>FY21</c:v>
                </c:pt>
                <c:pt idx="4">
                  <c:v>FY22</c:v>
                </c:pt>
                <c:pt idx="5">
                  <c:v>FY23</c:v>
                </c:pt>
              </c:strCache>
            </c:strRef>
          </c:cat>
          <c:val>
            <c:numRef>
              <c:f>配当人件費比率!$C$26:$H$26</c:f>
              <c:numCache>
                <c:formatCode>#,##0.00_);[Red]\(#,##0.00\)</c:formatCode>
                <c:ptCount val="6"/>
                <c:pt idx="0">
                  <c:v>2.1024290395575713</c:v>
                </c:pt>
                <c:pt idx="1">
                  <c:v>2.4657418224809087</c:v>
                </c:pt>
                <c:pt idx="2">
                  <c:v>2.4587748388876003</c:v>
                </c:pt>
                <c:pt idx="3">
                  <c:v>2.2920386011761886</c:v>
                </c:pt>
                <c:pt idx="4">
                  <c:v>2.7823818120030137</c:v>
                </c:pt>
                <c:pt idx="5">
                  <c:v>3.3605669429547271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0DC-4F5D-8F4E-7DDB0071885D}"/>
            </c:ext>
          </c:extLst>
        </c:ser>
        <c:ser>
          <c:idx val="6"/>
          <c:order val="2"/>
          <c:tx>
            <c:strRef>
              <c:f>配当人件費比率!$A$27:$B$27</c:f>
              <c:strCache>
                <c:ptCount val="2"/>
                <c:pt idx="0">
                  <c:v>売上高人件費比率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配当人件費比率!$C$19:$H$19</c:f>
              <c:strCache>
                <c:ptCount val="6"/>
                <c:pt idx="0">
                  <c:v>FY18</c:v>
                </c:pt>
                <c:pt idx="1">
                  <c:v>FY19</c:v>
                </c:pt>
                <c:pt idx="2">
                  <c:v>FY20</c:v>
                </c:pt>
                <c:pt idx="3">
                  <c:v>FY21</c:v>
                </c:pt>
                <c:pt idx="4">
                  <c:v>FY22</c:v>
                </c:pt>
                <c:pt idx="5">
                  <c:v>FY23</c:v>
                </c:pt>
              </c:strCache>
            </c:strRef>
          </c:cat>
          <c:val>
            <c:numRef>
              <c:f>配当人件費比率!$C$27:$H$27</c:f>
              <c:numCache>
                <c:formatCode>#,##0.00_);[Red]\(#,##0.00\)</c:formatCode>
                <c:ptCount val="6"/>
                <c:pt idx="0">
                  <c:v>13.384834230021692</c:v>
                </c:pt>
                <c:pt idx="1">
                  <c:v>13.160868054282208</c:v>
                </c:pt>
                <c:pt idx="2">
                  <c:v>13.816688785501727</c:v>
                </c:pt>
                <c:pt idx="3">
                  <c:v>13.378437424987998</c:v>
                </c:pt>
                <c:pt idx="4">
                  <c:v>13.846201983206452</c:v>
                </c:pt>
                <c:pt idx="5">
                  <c:v>13.879236899872296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0DC-4F5D-8F4E-7DDB00718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192527"/>
        <c:axId val="1062217487"/>
      </c:lineChart>
      <c:catAx>
        <c:axId val="172984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731807040"/>
        <c:crosses val="autoZero"/>
        <c:auto val="1"/>
        <c:lblAlgn val="ctr"/>
        <c:lblOffset val="100"/>
        <c:noMultiLvlLbl val="0"/>
      </c:catAx>
      <c:valAx>
        <c:axId val="173180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</a:t>
                </a:r>
                <a:r>
                  <a:rPr lang="en-US" altLang="ja-JP"/>
                  <a:t>%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9.2836257309941526E-3"/>
              <c:y val="3.67180555555555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729844368"/>
        <c:crosses val="autoZero"/>
        <c:crossBetween val="between"/>
      </c:valAx>
      <c:valAx>
        <c:axId val="1062217487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売上高比：</a:t>
                </a:r>
                <a:r>
                  <a:rPr lang="en-US" altLang="ja-JP"/>
                  <a:t>%)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1921388888888889"/>
              <c:y val="4.024583333333334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62192527"/>
        <c:crosses val="max"/>
        <c:crossBetween val="between"/>
      </c:valAx>
      <c:catAx>
        <c:axId val="10621925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22174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624269005847954E-2"/>
          <c:y val="0.89894333333333332"/>
          <c:w val="0.86410380116959062"/>
          <c:h val="9.04733333333333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31</xdr:row>
      <xdr:rowOff>123825</xdr:rowOff>
    </xdr:from>
    <xdr:to>
      <xdr:col>9</xdr:col>
      <xdr:colOff>382049</xdr:colOff>
      <xdr:row>50</xdr:row>
      <xdr:rowOff>104325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0462DD4-EA2F-423E-BD3B-5215FCA5E3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66BF3-A007-430D-8C7B-F21E21E1531E}">
  <dimension ref="A1:J52"/>
  <sheetViews>
    <sheetView showGridLines="0" tabSelected="1" workbookViewId="0">
      <selection activeCell="G16" sqref="G16"/>
    </sheetView>
  </sheetViews>
  <sheetFormatPr defaultColWidth="0" defaultRowHeight="15" customHeight="1" zeroHeight="1" x14ac:dyDescent="0.55000000000000004"/>
  <cols>
    <col min="1" max="9" width="9.58203125" style="9" customWidth="1"/>
    <col min="10" max="10" width="8.58203125" style="9" customWidth="1"/>
    <col min="11" max="16384" width="10" style="9" hidden="1"/>
  </cols>
  <sheetData>
    <row r="1" spans="1:10" x14ac:dyDescent="0.35">
      <c r="A1" s="3" t="s">
        <v>13</v>
      </c>
      <c r="B1" s="7"/>
      <c r="C1" s="7"/>
      <c r="D1" s="7"/>
      <c r="E1" s="7"/>
      <c r="F1" s="7"/>
      <c r="G1" s="7"/>
      <c r="H1" s="7"/>
      <c r="I1" s="7"/>
      <c r="J1" s="8"/>
    </row>
    <row r="2" spans="1:10" x14ac:dyDescent="0.35">
      <c r="A2" s="7" t="s">
        <v>28</v>
      </c>
      <c r="B2" s="7"/>
      <c r="C2" s="7"/>
      <c r="D2" s="7"/>
      <c r="E2" s="7"/>
      <c r="F2" s="7"/>
      <c r="G2" s="7"/>
      <c r="H2" s="7"/>
      <c r="I2" s="7"/>
      <c r="J2" s="8"/>
    </row>
    <row r="3" spans="1:10" x14ac:dyDescent="0.35">
      <c r="A3" s="7" t="s">
        <v>10</v>
      </c>
      <c r="B3" s="7"/>
      <c r="C3" s="7"/>
      <c r="D3" s="7"/>
      <c r="E3" s="7"/>
      <c r="F3" s="7"/>
      <c r="G3" s="7"/>
      <c r="H3" s="7"/>
      <c r="I3" s="7"/>
      <c r="J3" s="8"/>
    </row>
    <row r="4" spans="1:10" x14ac:dyDescent="0.35">
      <c r="A4" s="7" t="s">
        <v>0</v>
      </c>
      <c r="B4" s="7"/>
      <c r="C4" s="7"/>
      <c r="D4" s="7"/>
      <c r="E4" s="7"/>
      <c r="F4" s="7"/>
      <c r="G4" s="7"/>
      <c r="H4" s="7"/>
      <c r="I4" s="7"/>
      <c r="J4" s="8"/>
    </row>
    <row r="5" spans="1:10" x14ac:dyDescent="0.55000000000000004"/>
    <row r="6" spans="1:10" x14ac:dyDescent="0.35">
      <c r="A6" s="10" t="s">
        <v>1</v>
      </c>
      <c r="B6" s="7"/>
      <c r="C6" s="7"/>
      <c r="D6" s="7"/>
      <c r="E6" s="7"/>
      <c r="F6" s="7"/>
      <c r="G6" s="7"/>
      <c r="H6" s="7"/>
      <c r="I6" s="7"/>
      <c r="J6" s="7"/>
    </row>
    <row r="7" spans="1:10" x14ac:dyDescent="0.55000000000000004">
      <c r="C7" s="30"/>
      <c r="E7" s="30"/>
      <c r="G7" s="30"/>
      <c r="I7" s="30"/>
    </row>
    <row r="8" spans="1:10" ht="15.5" thickBot="1" x14ac:dyDescent="0.6">
      <c r="A8" s="11" t="s">
        <v>12</v>
      </c>
      <c r="B8" s="11"/>
    </row>
    <row r="9" spans="1:10" x14ac:dyDescent="0.55000000000000004">
      <c r="A9" s="9" t="s">
        <v>4</v>
      </c>
      <c r="B9" s="9" t="s">
        <v>2</v>
      </c>
      <c r="C9" s="38" t="s">
        <v>15</v>
      </c>
      <c r="D9" s="12" t="s">
        <v>5</v>
      </c>
      <c r="E9" s="12" t="s">
        <v>6</v>
      </c>
      <c r="F9" s="12" t="s">
        <v>7</v>
      </c>
      <c r="G9" s="12" t="s">
        <v>17</v>
      </c>
      <c r="H9" s="13" t="s">
        <v>16</v>
      </c>
    </row>
    <row r="10" spans="1:10" x14ac:dyDescent="0.55000000000000004">
      <c r="A10" s="5" t="s">
        <v>26</v>
      </c>
      <c r="B10" s="2" t="s">
        <v>3</v>
      </c>
      <c r="C10" s="40">
        <v>2130060</v>
      </c>
      <c r="D10" s="39">
        <v>2290548</v>
      </c>
      <c r="E10" s="39">
        <v>2008846</v>
      </c>
      <c r="F10" s="41">
        <v>2132992</v>
      </c>
      <c r="G10" s="39">
        <v>2301122</v>
      </c>
      <c r="H10" s="42">
        <v>2766557</v>
      </c>
    </row>
    <row r="11" spans="1:10" x14ac:dyDescent="0.55000000000000004">
      <c r="A11" s="23" t="s">
        <v>27</v>
      </c>
      <c r="B11" s="37" t="s">
        <v>3</v>
      </c>
      <c r="C11" s="43">
        <v>46088</v>
      </c>
      <c r="D11" s="32">
        <v>58195</v>
      </c>
      <c r="E11" s="29">
        <v>51032</v>
      </c>
      <c r="F11" s="29">
        <v>50882</v>
      </c>
      <c r="G11" s="32">
        <v>66275</v>
      </c>
      <c r="H11" s="44">
        <v>94723</v>
      </c>
    </row>
    <row r="12" spans="1:10" x14ac:dyDescent="0.55000000000000004">
      <c r="A12" s="6" t="s">
        <v>18</v>
      </c>
      <c r="B12" s="2" t="s">
        <v>3</v>
      </c>
      <c r="C12" s="43">
        <v>1</v>
      </c>
      <c r="D12" s="32">
        <v>2</v>
      </c>
      <c r="E12" s="29">
        <v>5</v>
      </c>
      <c r="F12" s="32">
        <v>12</v>
      </c>
      <c r="G12" s="32">
        <v>12</v>
      </c>
      <c r="H12" s="44">
        <v>27</v>
      </c>
    </row>
    <row r="13" spans="1:10" x14ac:dyDescent="0.55000000000000004">
      <c r="A13" s="14" t="s">
        <v>19</v>
      </c>
      <c r="B13" s="37" t="s">
        <v>3</v>
      </c>
      <c r="C13" s="43">
        <v>-1306</v>
      </c>
      <c r="D13" s="32">
        <v>-1718</v>
      </c>
      <c r="E13" s="29">
        <v>-1644</v>
      </c>
      <c r="F13" s="29">
        <v>-2005</v>
      </c>
      <c r="G13" s="32">
        <v>-2261</v>
      </c>
      <c r="H13" s="44">
        <v>-1778</v>
      </c>
    </row>
    <row r="14" spans="1:10" ht="15.5" thickBot="1" x14ac:dyDescent="0.6">
      <c r="A14" s="24" t="s">
        <v>14</v>
      </c>
      <c r="B14" s="15" t="s">
        <v>3</v>
      </c>
      <c r="C14" s="45">
        <v>285105</v>
      </c>
      <c r="D14" s="46">
        <v>301456</v>
      </c>
      <c r="E14" s="31">
        <v>277556</v>
      </c>
      <c r="F14" s="31">
        <v>285361</v>
      </c>
      <c r="G14" s="46">
        <v>318618</v>
      </c>
      <c r="H14" s="47">
        <v>383977</v>
      </c>
    </row>
    <row r="15" spans="1:10" x14ac:dyDescent="0.55000000000000004">
      <c r="C15" s="1" t="s">
        <v>25</v>
      </c>
    </row>
    <row r="16" spans="1:10" x14ac:dyDescent="0.55000000000000004"/>
    <row r="17" spans="1:10" x14ac:dyDescent="0.55000000000000004">
      <c r="A17" s="16" t="s">
        <v>29</v>
      </c>
      <c r="B17" s="8"/>
      <c r="C17" s="8"/>
      <c r="D17" s="8"/>
      <c r="E17" s="8"/>
      <c r="F17" s="8"/>
      <c r="G17" s="8"/>
      <c r="H17" s="8"/>
      <c r="I17" s="8"/>
      <c r="J17" s="8"/>
    </row>
    <row r="18" spans="1:10" x14ac:dyDescent="0.55000000000000004">
      <c r="C18" s="11"/>
      <c r="D18" s="11"/>
      <c r="E18" s="11"/>
      <c r="F18" s="11"/>
      <c r="G18" s="11"/>
      <c r="H18" s="11"/>
    </row>
    <row r="19" spans="1:10" x14ac:dyDescent="0.55000000000000004">
      <c r="A19" s="11"/>
      <c r="B19" s="11"/>
      <c r="C19" s="17" t="str">
        <f>C9</f>
        <v>FY18</v>
      </c>
      <c r="D19" s="17" t="str">
        <f>D9</f>
        <v>FY19</v>
      </c>
      <c r="E19" s="17" t="str">
        <f>E9</f>
        <v>FY20</v>
      </c>
      <c r="F19" s="17" t="str">
        <f>F9</f>
        <v>FY21</v>
      </c>
      <c r="G19" s="17" t="str">
        <f>G9</f>
        <v>FY22</v>
      </c>
      <c r="H19" s="17" t="str">
        <f>H9</f>
        <v>FY23</v>
      </c>
    </row>
    <row r="20" spans="1:10" x14ac:dyDescent="0.55000000000000004">
      <c r="A20" s="33" t="s">
        <v>11</v>
      </c>
      <c r="B20" s="18" t="s">
        <v>8</v>
      </c>
      <c r="C20" s="26">
        <f>C10/100</f>
        <v>21300.6</v>
      </c>
      <c r="D20" s="26">
        <f>D10/100</f>
        <v>22905.48</v>
      </c>
      <c r="E20" s="26">
        <f>E10/100</f>
        <v>20088.46</v>
      </c>
      <c r="F20" s="26">
        <f>F10/100</f>
        <v>21329.919999999998</v>
      </c>
      <c r="G20" s="26">
        <f>G10/100</f>
        <v>23011.22</v>
      </c>
      <c r="H20" s="26">
        <f>H10/100</f>
        <v>27665.57</v>
      </c>
    </row>
    <row r="21" spans="1:10" x14ac:dyDescent="0.55000000000000004">
      <c r="A21" s="35" t="s">
        <v>20</v>
      </c>
      <c r="B21" s="18" t="s">
        <v>8</v>
      </c>
      <c r="C21" s="27">
        <f>SUM(C11:C11)/100</f>
        <v>460.88</v>
      </c>
      <c r="D21" s="27">
        <f>SUM(D11:D11)/100</f>
        <v>581.95000000000005</v>
      </c>
      <c r="E21" s="27">
        <f>SUM(E11:E11)/100</f>
        <v>510.32</v>
      </c>
      <c r="F21" s="27">
        <f>SUM(F11:F11)/100</f>
        <v>508.82</v>
      </c>
      <c r="G21" s="27">
        <f>SUM(G11:G11)/100</f>
        <v>662.75</v>
      </c>
      <c r="H21" s="27">
        <f>SUM(H11:H11)/100</f>
        <v>947.23</v>
      </c>
    </row>
    <row r="22" spans="1:10" x14ac:dyDescent="0.55000000000000004">
      <c r="A22" s="48" t="s">
        <v>21</v>
      </c>
      <c r="B22" s="18" t="s">
        <v>8</v>
      </c>
      <c r="C22" s="27">
        <f>SUM(C12:C13)/100</f>
        <v>-13.05</v>
      </c>
      <c r="D22" s="27">
        <f>SUM(D12:D13)/100</f>
        <v>-17.16</v>
      </c>
      <c r="E22" s="27">
        <f>SUM(E12:E13)/100</f>
        <v>-16.39</v>
      </c>
      <c r="F22" s="27">
        <f>SUM(F12:F13)/100</f>
        <v>-19.93</v>
      </c>
      <c r="G22" s="27">
        <f>SUM(G12:G13)/100</f>
        <v>-22.49</v>
      </c>
      <c r="H22" s="27">
        <f>SUM(H12:H13)/100</f>
        <v>-17.510000000000002</v>
      </c>
    </row>
    <row r="23" spans="1:10" x14ac:dyDescent="0.55000000000000004">
      <c r="A23" s="34" t="s">
        <v>22</v>
      </c>
      <c r="B23" s="18" t="s">
        <v>8</v>
      </c>
      <c r="C23" s="27">
        <f>C21+C22</f>
        <v>447.83</v>
      </c>
      <c r="D23" s="27">
        <f t="shared" ref="D23:H23" si="0">D21+D22</f>
        <v>564.79000000000008</v>
      </c>
      <c r="E23" s="27">
        <f t="shared" si="0"/>
        <v>493.93</v>
      </c>
      <c r="F23" s="27">
        <f t="shared" si="0"/>
        <v>488.89</v>
      </c>
      <c r="G23" s="27">
        <f t="shared" si="0"/>
        <v>640.26</v>
      </c>
      <c r="H23" s="27">
        <f t="shared" si="0"/>
        <v>929.72</v>
      </c>
    </row>
    <row r="24" spans="1:10" x14ac:dyDescent="0.55000000000000004">
      <c r="A24" s="35" t="s">
        <v>31</v>
      </c>
      <c r="B24" s="18" t="s">
        <v>8</v>
      </c>
      <c r="C24" s="27">
        <f>SUM(C14:C14)/100</f>
        <v>2851.05</v>
      </c>
      <c r="D24" s="27">
        <f>SUM(D14:D14)/100</f>
        <v>3014.56</v>
      </c>
      <c r="E24" s="27">
        <f>SUM(E14:E14)/100</f>
        <v>2775.56</v>
      </c>
      <c r="F24" s="27">
        <f>SUM(F14:F14)/100</f>
        <v>2853.61</v>
      </c>
      <c r="G24" s="27">
        <f>SUM(G14:G14)/100</f>
        <v>3186.18</v>
      </c>
      <c r="H24" s="27">
        <f>SUM(H14:H14)/100</f>
        <v>3839.77</v>
      </c>
    </row>
    <row r="25" spans="1:10" x14ac:dyDescent="0.55000000000000004">
      <c r="A25" s="50" t="s">
        <v>23</v>
      </c>
      <c r="B25" s="18" t="s">
        <v>9</v>
      </c>
      <c r="C25" s="28">
        <f>C21/C20*100</f>
        <v>2.1636949193919421</v>
      </c>
      <c r="D25" s="28">
        <f t="shared" ref="D25:H25" si="1">D21/D20*100</f>
        <v>2.5406583926641138</v>
      </c>
      <c r="E25" s="28">
        <f t="shared" si="1"/>
        <v>2.5403639701599827</v>
      </c>
      <c r="F25" s="28">
        <f t="shared" si="1"/>
        <v>2.385475426068171</v>
      </c>
      <c r="G25" s="28">
        <f t="shared" si="1"/>
        <v>2.8801167430496948</v>
      </c>
      <c r="H25" s="28">
        <f t="shared" si="1"/>
        <v>3.423858608371344</v>
      </c>
    </row>
    <row r="26" spans="1:10" ht="27" x14ac:dyDescent="0.55000000000000004">
      <c r="A26" s="49" t="s">
        <v>24</v>
      </c>
      <c r="B26" s="25" t="s">
        <v>9</v>
      </c>
      <c r="C26" s="28">
        <f>C23/C20*100</f>
        <v>2.1024290395575713</v>
      </c>
      <c r="D26" s="28">
        <f t="shared" ref="D26:H26" si="2">D23/D20*100</f>
        <v>2.4657418224809087</v>
      </c>
      <c r="E26" s="28">
        <f t="shared" si="2"/>
        <v>2.4587748388876003</v>
      </c>
      <c r="F26" s="28">
        <f t="shared" si="2"/>
        <v>2.2920386011761886</v>
      </c>
      <c r="G26" s="28">
        <f t="shared" si="2"/>
        <v>2.7823818120030137</v>
      </c>
      <c r="H26" s="28">
        <f t="shared" si="2"/>
        <v>3.3605669429547271</v>
      </c>
    </row>
    <row r="27" spans="1:10" ht="27" x14ac:dyDescent="0.55000000000000004">
      <c r="A27" s="49" t="s">
        <v>32</v>
      </c>
      <c r="B27" s="25" t="s">
        <v>9</v>
      </c>
      <c r="C27" s="28">
        <f>C24/C20*100</f>
        <v>13.384834230021692</v>
      </c>
      <c r="D27" s="28">
        <f t="shared" ref="D27:H27" si="3">D24/D20*100</f>
        <v>13.160868054282208</v>
      </c>
      <c r="E27" s="28">
        <f t="shared" si="3"/>
        <v>13.816688785501727</v>
      </c>
      <c r="F27" s="28">
        <f t="shared" si="3"/>
        <v>13.378437424987998</v>
      </c>
      <c r="G27" s="28">
        <f t="shared" si="3"/>
        <v>13.846201983206452</v>
      </c>
      <c r="H27" s="28">
        <f t="shared" si="3"/>
        <v>13.879236899872296</v>
      </c>
    </row>
    <row r="28" spans="1:10" ht="27" x14ac:dyDescent="0.55000000000000004">
      <c r="A28" s="49" t="s">
        <v>33</v>
      </c>
      <c r="B28" s="25" t="s">
        <v>9</v>
      </c>
      <c r="C28" s="4">
        <f>C21/C24*100</f>
        <v>16.16527244348573</v>
      </c>
      <c r="D28" s="4">
        <f t="shared" ref="D28:H28" si="4">D21/D24*100</f>
        <v>19.304641473382521</v>
      </c>
      <c r="E28" s="4">
        <f t="shared" si="4"/>
        <v>18.386199541714106</v>
      </c>
      <c r="F28" s="4">
        <f t="shared" si="4"/>
        <v>17.83074771955523</v>
      </c>
      <c r="G28" s="4">
        <f t="shared" si="4"/>
        <v>20.800770829017821</v>
      </c>
      <c r="H28" s="4">
        <f t="shared" si="4"/>
        <v>24.668925482515881</v>
      </c>
    </row>
    <row r="29" spans="1:10" ht="27" x14ac:dyDescent="0.55000000000000004">
      <c r="A29" s="36" t="s">
        <v>34</v>
      </c>
      <c r="B29" s="19" t="s">
        <v>9</v>
      </c>
      <c r="C29" s="22">
        <f>C23/C24*100</f>
        <v>15.70754634257554</v>
      </c>
      <c r="D29" s="22">
        <f t="shared" ref="D29:H29" si="5">D23/D24*100</f>
        <v>18.735404171753096</v>
      </c>
      <c r="E29" s="22">
        <f t="shared" si="5"/>
        <v>17.795688077360968</v>
      </c>
      <c r="F29" s="22">
        <f t="shared" si="5"/>
        <v>17.132334131153172</v>
      </c>
      <c r="G29" s="22">
        <f t="shared" si="5"/>
        <v>20.094909892096492</v>
      </c>
      <c r="H29" s="22">
        <f t="shared" si="5"/>
        <v>24.212908585670498</v>
      </c>
    </row>
    <row r="30" spans="1:10" x14ac:dyDescent="0.55000000000000004">
      <c r="A30" s="20"/>
      <c r="B30" s="21"/>
      <c r="C30" s="21"/>
      <c r="D30" s="21"/>
      <c r="E30" s="21"/>
      <c r="F30" s="21"/>
      <c r="G30" s="21"/>
      <c r="H30" s="21"/>
    </row>
    <row r="31" spans="1:10" x14ac:dyDescent="0.55000000000000004">
      <c r="A31" s="16" t="s">
        <v>30</v>
      </c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55000000000000004"/>
    <row r="33" x14ac:dyDescent="0.55000000000000004"/>
    <row r="34" x14ac:dyDescent="0.55000000000000004"/>
    <row r="35" x14ac:dyDescent="0.55000000000000004"/>
    <row r="36" x14ac:dyDescent="0.55000000000000004"/>
    <row r="37" x14ac:dyDescent="0.55000000000000004"/>
    <row r="38" x14ac:dyDescent="0.55000000000000004"/>
    <row r="39" x14ac:dyDescent="0.55000000000000004"/>
    <row r="40" x14ac:dyDescent="0.55000000000000004"/>
    <row r="41" x14ac:dyDescent="0.55000000000000004"/>
    <row r="42" x14ac:dyDescent="0.55000000000000004"/>
    <row r="43" x14ac:dyDescent="0.55000000000000004"/>
    <row r="44" x14ac:dyDescent="0.55000000000000004"/>
    <row r="45" x14ac:dyDescent="0.55000000000000004"/>
    <row r="46" x14ac:dyDescent="0.55000000000000004"/>
    <row r="47" x14ac:dyDescent="0.55000000000000004"/>
    <row r="48" x14ac:dyDescent="0.55000000000000004"/>
    <row r="49" x14ac:dyDescent="0.55000000000000004"/>
    <row r="50" x14ac:dyDescent="0.55000000000000004"/>
    <row r="51" x14ac:dyDescent="0.55000000000000004"/>
    <row r="52" ht="15" customHeight="1" x14ac:dyDescent="0.55000000000000004"/>
  </sheetData>
  <phoneticPr fontId="7"/>
  <pageMargins left="0.7" right="0.7" top="0.75" bottom="0.75" header="0.3" footer="0.3"/>
  <pageSetup paperSize="9" orientation="portrait" r:id="rId1"/>
  <ignoredErrors>
    <ignoredError sqref="D24:H24 D21:H21 C22:H22 D23:H23" formulaRange="1"/>
  </ignoredErrors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 low="1" xr2:uid="{6ABD1B24-C2D3-47B9-8B45-9B5955C14126}">
          <x14:colorSeries theme="3" tint="0.499984740745262"/>
          <x14:colorNegative theme="1" tint="0.249977111117893"/>
          <x14:colorAxis rgb="FF000000"/>
          <x14:colorMarkers theme="1" tint="0.249977111117893"/>
          <x14:colorFirst theme="1" tint="0.249977111117893"/>
          <x14:colorLast theme="1" tint="0.249977111117893"/>
          <x14:colorHigh theme="1" tint="0.249977111117893"/>
          <x14:colorLow theme="1" tint="0.249977111117893"/>
          <x14:sparklines>
            <x14:sparkline>
              <xm:f>配当人件費比率!C11:H11</xm:f>
              <xm:sqref>I11</xm:sqref>
            </x14:sparkline>
          </x14:sparklines>
        </x14:sparklineGroup>
        <x14:sparklineGroup displayEmptyCellsAs="gap" high="1" low="1" xr2:uid="{1F9310BD-45F4-4C43-8BD7-E87CA29E371D}">
          <x14:colorSeries theme="3" tint="0.499984740745262"/>
          <x14:colorNegative theme="1" tint="0.249977111117893"/>
          <x14:colorAxis rgb="FF000000"/>
          <x14:colorMarkers theme="1" tint="0.249977111117893"/>
          <x14:colorFirst theme="1" tint="0.249977111117893"/>
          <x14:colorLast theme="1" tint="0.249977111117893"/>
          <x14:colorHigh theme="1" tint="0.249977111117893"/>
          <x14:colorLow theme="1" tint="0.249977111117893"/>
          <x14:sparklines>
            <x14:sparkline>
              <xm:f>配当人件費比率!C14:H14</xm:f>
              <xm:sqref>I14</xm:sqref>
            </x14:sparkline>
          </x14:sparklines>
        </x14:sparklineGroup>
        <x14:sparklineGroup displayEmptyCellsAs="gap" high="1" low="1" xr2:uid="{A7E2F366-5394-4B88-A6A0-9BF1DF7687DA}">
          <x14:colorSeries theme="3" tint="0.499984740745262"/>
          <x14:colorNegative theme="1" tint="0.249977111117893"/>
          <x14:colorAxis rgb="FF000000"/>
          <x14:colorMarkers theme="1" tint="0.249977111117893"/>
          <x14:colorFirst theme="1" tint="0.249977111117893"/>
          <x14:colorLast theme="1" tint="0.249977111117893"/>
          <x14:colorHigh theme="1" tint="0.249977111117893"/>
          <x14:colorLow theme="1" tint="0.249977111117893"/>
          <x14:sparklines>
            <x14:sparkline>
              <xm:f>配当人件費比率!C10:H10</xm:f>
              <xm:sqref>I10</xm:sqref>
            </x14:sparkline>
          </x14:sparklines>
        </x14:sparklineGroup>
        <x14:sparklineGroup displayEmptyCellsAs="gap" high="1" low="1" xr2:uid="{EE50A09F-D813-4147-996C-1088E9FBAF99}">
          <x14:colorSeries theme="3" tint="0.499984740745262"/>
          <x14:colorNegative theme="1" tint="0.249977111117893"/>
          <x14:colorAxis rgb="FF000000"/>
          <x14:colorMarkers theme="1" tint="0.249977111117893"/>
          <x14:colorFirst theme="1" tint="0.249977111117893"/>
          <x14:colorLast theme="1" tint="0.249977111117893"/>
          <x14:colorHigh theme="1" tint="0.249977111117893"/>
          <x14:colorLow theme="1" tint="0.249977111117893"/>
          <x14:sparklines>
            <x14:sparkline>
              <xm:f>配当人件費比率!C12:H12</xm:f>
              <xm:sqref>I12</xm:sqref>
            </x14:sparkline>
          </x14:sparklines>
        </x14:sparklineGroup>
        <x14:sparklineGroup displayEmptyCellsAs="gap" high="1" low="1" xr2:uid="{2F6BE898-C49D-4861-9F64-6E067625B8D0}">
          <x14:colorSeries theme="3" tint="0.499984740745262"/>
          <x14:colorNegative theme="1" tint="0.249977111117893"/>
          <x14:colorAxis rgb="FF000000"/>
          <x14:colorMarkers theme="1" tint="0.249977111117893"/>
          <x14:colorFirst theme="1" tint="0.249977111117893"/>
          <x14:colorLast theme="1" tint="0.249977111117893"/>
          <x14:colorHigh theme="1" tint="0.249977111117893"/>
          <x14:colorLow theme="1" tint="0.249977111117893"/>
          <x14:sparklines>
            <x14:sparkline>
              <xm:f>配当人件費比率!C13:H13</xm:f>
              <xm:sqref>I13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配当人件費比率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2021-08-24T03:41:03Z</dcterms:created>
  <dcterms:modified xsi:type="dcterms:W3CDTF">2024-09-22T08:29:44Z</dcterms:modified>
</cp:coreProperties>
</file>