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2" documentId="8_{09206008-E23D-46A8-B8D1-08F85B5CC1ED}" xr6:coauthVersionLast="47" xr6:coauthVersionMax="47" xr10:uidLastSave="{53D24C59-5C2F-43CE-ABEE-AD075478622E}"/>
  <bookViews>
    <workbookView xWindow="-110" yWindow="-110" windowWidth="24220" windowHeight="15500" xr2:uid="{68E2C076-72C9-4123-A12C-10F250F0AE54}"/>
  </bookViews>
  <sheets>
    <sheet name="一人当たり面積" sheetId="5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59" l="1"/>
  <c r="E79" i="59"/>
  <c r="F79" i="59"/>
  <c r="G79" i="59"/>
  <c r="H79" i="59"/>
  <c r="C79" i="59"/>
  <c r="D80" i="59"/>
  <c r="E80" i="59"/>
  <c r="F80" i="59"/>
  <c r="G80" i="59"/>
  <c r="H80" i="59"/>
  <c r="C80" i="59"/>
  <c r="C78" i="59"/>
  <c r="D74" i="59"/>
  <c r="E74" i="59"/>
  <c r="F74" i="59"/>
  <c r="G74" i="59"/>
  <c r="H74" i="59"/>
  <c r="C74" i="59"/>
  <c r="D73" i="59"/>
  <c r="E73" i="59"/>
  <c r="F73" i="59"/>
  <c r="G73" i="59"/>
  <c r="H73" i="59"/>
  <c r="C73" i="59"/>
  <c r="D72" i="59"/>
  <c r="E72" i="59"/>
  <c r="F72" i="59"/>
  <c r="G72" i="59"/>
  <c r="H72" i="59"/>
  <c r="C72" i="59"/>
  <c r="D71" i="59"/>
  <c r="E71" i="59"/>
  <c r="F71" i="59"/>
  <c r="G71" i="59"/>
  <c r="H71" i="59"/>
  <c r="C71" i="59"/>
  <c r="D70" i="59"/>
  <c r="E70" i="59"/>
  <c r="F70" i="59"/>
  <c r="G70" i="59"/>
  <c r="H70" i="59"/>
  <c r="C70" i="59"/>
  <c r="H69" i="59"/>
  <c r="G69" i="59"/>
  <c r="F69" i="59"/>
  <c r="E69" i="59"/>
  <c r="D69" i="59"/>
  <c r="C69" i="59"/>
  <c r="C77" i="59" l="1"/>
  <c r="H77" i="59"/>
  <c r="F77" i="59"/>
  <c r="G77" i="59"/>
  <c r="E77" i="59"/>
  <c r="D77" i="59"/>
  <c r="H76" i="59"/>
  <c r="F76" i="59"/>
  <c r="E76" i="59"/>
  <c r="C75" i="59"/>
  <c r="G75" i="59"/>
  <c r="D76" i="59"/>
  <c r="H75" i="59"/>
  <c r="C76" i="59"/>
  <c r="H78" i="59"/>
  <c r="G78" i="59"/>
  <c r="F78" i="59"/>
  <c r="E78" i="59"/>
  <c r="D78" i="59"/>
  <c r="F75" i="59"/>
  <c r="E75" i="59"/>
  <c r="D75" i="59"/>
  <c r="G76" i="59"/>
</calcChain>
</file>

<file path=xl/sharedStrings.xml><?xml version="1.0" encoding="utf-8"?>
<sst xmlns="http://schemas.openxmlformats.org/spreadsheetml/2006/main" count="175" uniqueCount="73">
  <si>
    <t>百万円</t>
    <rPh sb="0" eb="3">
      <t>ヒャクマンエン</t>
    </rPh>
    <phoneticPr fontId="8"/>
  </si>
  <si>
    <t>入力</t>
    <rPh sb="0" eb="2">
      <t>ニュウリョク</t>
    </rPh>
    <phoneticPr fontId="8"/>
  </si>
  <si>
    <t>年</t>
    <rPh sb="0" eb="1">
      <t>ネン</t>
    </rPh>
    <phoneticPr fontId="7"/>
  </si>
  <si>
    <t>百万円</t>
    <rPh sb="0" eb="3">
      <t>ヒャクマンエン</t>
    </rPh>
    <phoneticPr fontId="7"/>
  </si>
  <si>
    <t>期間</t>
    <rPh sb="0" eb="2">
      <t>キカン</t>
    </rPh>
    <phoneticPr fontId="7"/>
  </si>
  <si>
    <t>FY19</t>
  </si>
  <si>
    <t>FY20</t>
  </si>
  <si>
    <t>FY21</t>
  </si>
  <si>
    <t>億円</t>
    <rPh sb="0" eb="2">
      <t>オクエン</t>
    </rPh>
    <phoneticPr fontId="7"/>
  </si>
  <si>
    <t>サンプル_トヨタ自動車</t>
    <rPh sb="8" eb="11">
      <t>ジドウシャ</t>
    </rPh>
    <phoneticPr fontId="8"/>
  </si>
  <si>
    <t>%</t>
    <phoneticPr fontId="7"/>
  </si>
  <si>
    <t>営業利益</t>
    <rPh sb="0" eb="4">
      <t>エイギョウリエキ</t>
    </rPh>
    <phoneticPr fontId="7"/>
  </si>
  <si>
    <t>売上高</t>
    <rPh sb="0" eb="3">
      <t>ウリアゲダカ</t>
    </rPh>
    <phoneticPr fontId="13"/>
  </si>
  <si>
    <t>●財務データ</t>
    <rPh sb="1" eb="3">
      <t>ザイム</t>
    </rPh>
    <phoneticPr fontId="7"/>
  </si>
  <si>
    <t>経営分析</t>
    <rPh sb="0" eb="4">
      <t>ケイエイブンセキ</t>
    </rPh>
    <phoneticPr fontId="8"/>
  </si>
  <si>
    <t>人</t>
    <rPh sb="0" eb="1">
      <t>ニン</t>
    </rPh>
    <phoneticPr fontId="7"/>
  </si>
  <si>
    <t>従業員数</t>
    <rPh sb="0" eb="4">
      <t>ジュウギョウインスウ</t>
    </rPh>
    <phoneticPr fontId="7"/>
  </si>
  <si>
    <t>一人当たり売上高</t>
    <rPh sb="0" eb="3">
      <t>ヒトリア</t>
    </rPh>
    <rPh sb="5" eb="8">
      <t>ウリアゲダカ</t>
    </rPh>
    <phoneticPr fontId="13"/>
  </si>
  <si>
    <t>万円/人</t>
    <rPh sb="0" eb="1">
      <t>マン</t>
    </rPh>
    <rPh sb="1" eb="2">
      <t>エン</t>
    </rPh>
    <rPh sb="3" eb="4">
      <t>ニン</t>
    </rPh>
    <phoneticPr fontId="7"/>
  </si>
  <si>
    <t>営業利益</t>
    <rPh sb="0" eb="4">
      <t>エイギョウリエキ</t>
    </rPh>
    <phoneticPr fontId="13"/>
  </si>
  <si>
    <t>土地</t>
    <phoneticPr fontId="7"/>
  </si>
  <si>
    <t>建設仮勘定</t>
    <phoneticPr fontId="7"/>
  </si>
  <si>
    <t>FY18</t>
  </si>
  <si>
    <t>FY23</t>
    <phoneticPr fontId="7"/>
  </si>
  <si>
    <t>FY22</t>
    <phoneticPr fontId="7"/>
  </si>
  <si>
    <t>営業収益</t>
    <rPh sb="0" eb="4">
      <t>エイギョウシュウエキ</t>
    </rPh>
    <phoneticPr fontId="7"/>
  </si>
  <si>
    <t>※FY18=2018年度＝2019年3月期</t>
    <rPh sb="17" eb="18">
      <t>ネン</t>
    </rPh>
    <rPh sb="19" eb="21">
      <t>ガツキ</t>
    </rPh>
    <phoneticPr fontId="7"/>
  </si>
  <si>
    <t>一人当たり面積</t>
    <rPh sb="0" eb="3">
      <t>ヒトリア</t>
    </rPh>
    <rPh sb="5" eb="7">
      <t>メンセキ</t>
    </rPh>
    <phoneticPr fontId="7"/>
  </si>
  <si>
    <t>本社</t>
    <phoneticPr fontId="7"/>
  </si>
  <si>
    <t>千㎡</t>
    <phoneticPr fontId="7"/>
  </si>
  <si>
    <t>土地面積</t>
    <rPh sb="0" eb="4">
      <t>トチメンセキ</t>
    </rPh>
    <phoneticPr fontId="7"/>
  </si>
  <si>
    <t>賃貸面積</t>
    <rPh sb="0" eb="4">
      <t>チンタイメンセキ</t>
    </rPh>
    <phoneticPr fontId="7"/>
  </si>
  <si>
    <t>建物</t>
    <phoneticPr fontId="7"/>
  </si>
  <si>
    <t>機械装置</t>
    <phoneticPr fontId="7"/>
  </si>
  <si>
    <t>賃貸用車両及び器具</t>
    <phoneticPr fontId="7"/>
  </si>
  <si>
    <t>平均臨時雇用人員</t>
    <phoneticPr fontId="7"/>
  </si>
  <si>
    <t>トヨタテクニカル
センター下山</t>
    <phoneticPr fontId="7"/>
  </si>
  <si>
    <t>田原工場</t>
    <phoneticPr fontId="7"/>
  </si>
  <si>
    <t>本社工場</t>
    <phoneticPr fontId="7"/>
  </si>
  <si>
    <t>元町工場</t>
    <phoneticPr fontId="7"/>
  </si>
  <si>
    <t>衣浦工場</t>
    <phoneticPr fontId="7"/>
  </si>
  <si>
    <t>東富士研究所</t>
    <phoneticPr fontId="7"/>
  </si>
  <si>
    <t>堤工場</t>
    <phoneticPr fontId="7"/>
  </si>
  <si>
    <t>上郷工場</t>
    <phoneticPr fontId="7"/>
  </si>
  <si>
    <t>高岡工場</t>
    <phoneticPr fontId="7"/>
  </si>
  <si>
    <t>トヨタモビリティ
東京㈱</t>
    <phoneticPr fontId="7"/>
  </si>
  <si>
    <t>ダイハツ工業㈱</t>
    <phoneticPr fontId="7"/>
  </si>
  <si>
    <t>日野自動車㈱</t>
    <phoneticPr fontId="7"/>
  </si>
  <si>
    <t>トヨタ車体㈱</t>
    <phoneticPr fontId="7"/>
  </si>
  <si>
    <t>プライムプラネットエナジー＆ソリューションズ㈱</t>
    <phoneticPr fontId="7"/>
  </si>
  <si>
    <t>トヨタ  モーター  マニュファクチャリング  インディアナ㈱</t>
    <phoneticPr fontId="7"/>
  </si>
  <si>
    <t>トヨタ  モーター  マニュファクチャリング  グアナファト㈱</t>
    <phoneticPr fontId="7"/>
  </si>
  <si>
    <t>トヨタ  モーター  マニュファクチャリング  カナダ㈱</t>
    <phoneticPr fontId="7"/>
  </si>
  <si>
    <t>トヨタ  モーター  マニュファクチャリング  ケンタッキー㈱</t>
    <phoneticPr fontId="7"/>
  </si>
  <si>
    <t>トヨタ  モーター
マニュファクチャリング  テキサス㈱</t>
    <phoneticPr fontId="7"/>
  </si>
  <si>
    <t>トヨタ自動車九州㈱</t>
    <phoneticPr fontId="7"/>
  </si>
  <si>
    <t>タイ国トヨタ自動車㈱</t>
    <phoneticPr fontId="7"/>
  </si>
  <si>
    <t>名古屋オフィス</t>
    <phoneticPr fontId="7"/>
  </si>
  <si>
    <t>トヨタ  モーター
ノース  アメリカ㈱</t>
    <phoneticPr fontId="7"/>
  </si>
  <si>
    <t>米国トヨタ自動車販売㈱</t>
    <phoneticPr fontId="7"/>
  </si>
  <si>
    <t>トヨタ自動車東日本㈱</t>
    <phoneticPr fontId="7"/>
  </si>
  <si>
    <t>一人当たり面積の計算</t>
    <rPh sb="0" eb="3">
      <t>ヒトリア</t>
    </rPh>
    <rPh sb="5" eb="7">
      <t>メンセキ</t>
    </rPh>
    <rPh sb="8" eb="10">
      <t>ケイサン</t>
    </rPh>
    <phoneticPr fontId="7"/>
  </si>
  <si>
    <t>一人当たり面積の推移</t>
    <rPh sb="8" eb="10">
      <t>スイイ</t>
    </rPh>
    <phoneticPr fontId="7"/>
  </si>
  <si>
    <t>従業員数</t>
    <rPh sb="0" eb="3">
      <t>ジュウギョウイン</t>
    </rPh>
    <rPh sb="3" eb="4">
      <t>スウ</t>
    </rPh>
    <phoneticPr fontId="13"/>
  </si>
  <si>
    <t>稼働資産</t>
    <rPh sb="0" eb="4">
      <t>カドウシサン</t>
    </rPh>
    <phoneticPr fontId="13"/>
  </si>
  <si>
    <t>作業面積</t>
    <rPh sb="0" eb="4">
      <t>サギョウメンセキ</t>
    </rPh>
    <phoneticPr fontId="13"/>
  </si>
  <si>
    <t>労働生産性</t>
    <rPh sb="0" eb="5">
      <t>ロウドウセイサンセイ</t>
    </rPh>
    <phoneticPr fontId="13"/>
  </si>
  <si>
    <t>営業利益率</t>
    <rPh sb="0" eb="5">
      <t>エイギョウリエキリツ</t>
    </rPh>
    <phoneticPr fontId="13"/>
  </si>
  <si>
    <t>設備投資効率</t>
    <rPh sb="0" eb="4">
      <t>セツビトウシ</t>
    </rPh>
    <rPh sb="4" eb="6">
      <t>コウリツ</t>
    </rPh>
    <phoneticPr fontId="13"/>
  </si>
  <si>
    <t>面積当たり投資額</t>
    <rPh sb="0" eb="3">
      <t>メンセキア</t>
    </rPh>
    <rPh sb="5" eb="8">
      <t>トウシガク</t>
    </rPh>
    <phoneticPr fontId="13"/>
  </si>
  <si>
    <t>一人当たり面積</t>
    <rPh sb="0" eb="3">
      <t>ヒトリア</t>
    </rPh>
    <rPh sb="5" eb="7">
      <t>メンセキ</t>
    </rPh>
    <phoneticPr fontId="13"/>
  </si>
  <si>
    <t>㎡/人</t>
    <rPh sb="2" eb="3">
      <t>ニン</t>
    </rPh>
    <phoneticPr fontId="7"/>
  </si>
  <si>
    <t>万円/㎡</t>
    <rPh sb="0" eb="1">
      <t>マン</t>
    </rPh>
    <rPh sb="1" eb="2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</si>
</sst>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;[Red]\-#,##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9"/>
      <color theme="8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9" fillId="2" borderId="0" xfId="6" applyFont="1" applyFill="1" applyAlignment="1"/>
    <xf numFmtId="178" fontId="14" fillId="0" borderId="1" xfId="1" applyNumberFormat="1" applyFont="1" applyBorder="1">
      <alignment vertical="center"/>
    </xf>
    <xf numFmtId="38" fontId="15" fillId="3" borderId="9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8" fontId="11" fillId="3" borderId="9" xfId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8" fontId="11" fillId="3" borderId="11" xfId="1" applyFont="1" applyFill="1" applyBorder="1" applyAlignment="1">
      <alignment vertical="center" wrapText="1"/>
    </xf>
    <xf numFmtId="0" fontId="9" fillId="2" borderId="0" xfId="11" applyFont="1" applyFill="1" applyAlignment="1"/>
    <xf numFmtId="0" fontId="9" fillId="2" borderId="0" xfId="11" applyFont="1" applyFill="1">
      <alignment vertical="center"/>
    </xf>
    <xf numFmtId="0" fontId="9" fillId="0" borderId="0" xfId="11" applyFont="1">
      <alignment vertical="center"/>
    </xf>
    <xf numFmtId="0" fontId="10" fillId="2" borderId="0" xfId="11" applyFont="1" applyFill="1" applyAlignment="1"/>
    <xf numFmtId="0" fontId="9" fillId="0" borderId="3" xfId="11" applyFont="1" applyBorder="1">
      <alignment vertical="center"/>
    </xf>
    <xf numFmtId="0" fontId="11" fillId="3" borderId="7" xfId="11" applyFont="1" applyFill="1" applyBorder="1">
      <alignment vertical="center"/>
    </xf>
    <xf numFmtId="0" fontId="11" fillId="3" borderId="8" xfId="11" applyFont="1" applyFill="1" applyBorder="1">
      <alignment vertical="center"/>
    </xf>
    <xf numFmtId="0" fontId="9" fillId="0" borderId="1" xfId="11" applyFont="1" applyBorder="1" applyAlignment="1">
      <alignment vertical="center" wrapText="1"/>
    </xf>
    <xf numFmtId="0" fontId="16" fillId="0" borderId="1" xfId="11" applyFont="1" applyBorder="1" applyAlignment="1">
      <alignment vertical="center" wrapText="1"/>
    </xf>
    <xf numFmtId="0" fontId="10" fillId="2" borderId="0" xfId="11" applyFont="1" applyFill="1">
      <alignment vertical="center"/>
    </xf>
    <xf numFmtId="0" fontId="9" fillId="4" borderId="3" xfId="11" applyFont="1" applyFill="1" applyBorder="1">
      <alignment vertical="center"/>
    </xf>
    <xf numFmtId="0" fontId="9" fillId="5" borderId="13" xfId="11" applyFont="1" applyFill="1" applyBorder="1">
      <alignment vertical="center"/>
    </xf>
    <xf numFmtId="0" fontId="9" fillId="5" borderId="5" xfId="11" applyFont="1" applyFill="1" applyBorder="1">
      <alignment vertical="center"/>
    </xf>
    <xf numFmtId="0" fontId="16" fillId="0" borderId="0" xfId="11" applyFont="1">
      <alignment vertical="center"/>
    </xf>
    <xf numFmtId="40" fontId="14" fillId="0" borderId="0" xfId="12" applyNumberFormat="1" applyFont="1" applyBorder="1">
      <alignment vertical="center"/>
    </xf>
    <xf numFmtId="178" fontId="14" fillId="0" borderId="5" xfId="1" applyNumberFormat="1" applyFont="1" applyBorder="1">
      <alignment vertical="center"/>
    </xf>
    <xf numFmtId="0" fontId="17" fillId="0" borderId="1" xfId="11" applyFont="1" applyBorder="1" applyAlignment="1">
      <alignment vertical="center" wrapText="1"/>
    </xf>
    <xf numFmtId="0" fontId="9" fillId="5" borderId="1" xfId="11" applyFont="1" applyFill="1" applyBorder="1">
      <alignment vertical="center"/>
    </xf>
    <xf numFmtId="38" fontId="14" fillId="0" borderId="13" xfId="1" applyFont="1" applyBorder="1">
      <alignment vertical="center"/>
    </xf>
    <xf numFmtId="38" fontId="14" fillId="0" borderId="1" xfId="1" applyFont="1" applyBorder="1">
      <alignment vertical="center"/>
    </xf>
    <xf numFmtId="3" fontId="9" fillId="0" borderId="0" xfId="11" applyNumberFormat="1" applyFont="1">
      <alignment vertical="center"/>
    </xf>
    <xf numFmtId="0" fontId="16" fillId="0" borderId="5" xfId="0" applyFont="1" applyBorder="1" applyAlignment="1">
      <alignment vertical="center" wrapText="1"/>
    </xf>
    <xf numFmtId="38" fontId="14" fillId="0" borderId="0" xfId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9" fillId="5" borderId="13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14" fillId="5" borderId="5" xfId="0" applyFont="1" applyFill="1" applyBorder="1" applyAlignment="1">
      <alignment vertical="center" wrapText="1"/>
    </xf>
    <xf numFmtId="0" fontId="9" fillId="0" borderId="1" xfId="11" applyFont="1" applyBorder="1">
      <alignment vertical="center"/>
    </xf>
    <xf numFmtId="0" fontId="11" fillId="3" borderId="14" xfId="11" applyFont="1" applyFill="1" applyBorder="1">
      <alignment vertical="center"/>
    </xf>
    <xf numFmtId="38" fontId="15" fillId="3" borderId="9" xfId="1" applyFont="1" applyFill="1" applyBorder="1" applyAlignment="1">
      <alignment vertical="center"/>
    </xf>
    <xf numFmtId="38" fontId="18" fillId="3" borderId="9" xfId="1" applyFont="1" applyFill="1" applyBorder="1" applyAlignment="1">
      <alignment vertical="center"/>
    </xf>
    <xf numFmtId="38" fontId="18" fillId="3" borderId="6" xfId="1" applyFont="1" applyFill="1" applyBorder="1" applyAlignment="1">
      <alignment vertical="center"/>
    </xf>
    <xf numFmtId="38" fontId="18" fillId="3" borderId="9" xfId="1" applyFont="1" applyFill="1" applyBorder="1" applyAlignment="1">
      <alignment vertical="center" wrapText="1"/>
    </xf>
    <xf numFmtId="38" fontId="18" fillId="3" borderId="2" xfId="1" applyFont="1" applyFill="1" applyBorder="1" applyAlignment="1">
      <alignment vertical="center"/>
    </xf>
    <xf numFmtId="38" fontId="15" fillId="3" borderId="6" xfId="1" applyFont="1" applyFill="1" applyBorder="1" applyAlignment="1">
      <alignment vertical="center"/>
    </xf>
    <xf numFmtId="38" fontId="15" fillId="3" borderId="2" xfId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38" fontId="11" fillId="3" borderId="6" xfId="1" applyFont="1" applyFill="1" applyBorder="1" applyAlignment="1">
      <alignment vertical="center"/>
    </xf>
    <xf numFmtId="38" fontId="11" fillId="3" borderId="9" xfId="1" applyFont="1" applyFill="1" applyBorder="1" applyAlignment="1">
      <alignment vertical="center"/>
    </xf>
    <xf numFmtId="38" fontId="11" fillId="3" borderId="2" xfId="1" applyFont="1" applyFill="1" applyBorder="1" applyAlignment="1">
      <alignment vertical="center"/>
    </xf>
    <xf numFmtId="38" fontId="11" fillId="3" borderId="10" xfId="1" applyFont="1" applyFill="1" applyBorder="1" applyAlignment="1">
      <alignment vertical="center"/>
    </xf>
    <xf numFmtId="38" fontId="11" fillId="3" borderId="11" xfId="1" applyFont="1" applyFill="1" applyBorder="1" applyAlignment="1">
      <alignment vertical="center"/>
    </xf>
    <xf numFmtId="38" fontId="11" fillId="3" borderId="12" xfId="1" applyFont="1" applyFill="1" applyBorder="1" applyAlignment="1">
      <alignment vertical="center"/>
    </xf>
    <xf numFmtId="38" fontId="14" fillId="0" borderId="5" xfId="1" applyFont="1" applyBorder="1">
      <alignment vertical="center"/>
    </xf>
    <xf numFmtId="0" fontId="14" fillId="5" borderId="13" xfId="0" applyFont="1" applyFill="1" applyBorder="1">
      <alignment vertical="center"/>
    </xf>
    <xf numFmtId="0" fontId="9" fillId="5" borderId="5" xfId="0" applyFont="1" applyFill="1" applyBorder="1" applyAlignment="1">
      <alignment vertical="center" wrapText="1"/>
    </xf>
  </cellXfs>
  <cellStyles count="15">
    <cellStyle name="パーセント 2" xfId="8" xr:uid="{F8812D15-83D0-40B6-9C15-27104B2B4D36}"/>
    <cellStyle name="桁区切り" xfId="1" builtinId="6"/>
    <cellStyle name="桁区切り 2" xfId="3" xr:uid="{D1E94E73-4E06-46D4-91A6-66A927AF8370}"/>
    <cellStyle name="桁区切り 3" xfId="5" xr:uid="{E13F3FA6-95C4-477B-81C5-0CD984E0EF9C}"/>
    <cellStyle name="桁区切り 4" xfId="7" xr:uid="{EFC2A8D0-53E3-4A45-B354-033816E9F2F4}"/>
    <cellStyle name="桁区切り 5" xfId="10" xr:uid="{80B758F7-8503-4657-8841-E666F1F01557}"/>
    <cellStyle name="桁区切り 6" xfId="12" xr:uid="{0F51E197-76B2-4F09-8C1A-CDB7E1D13C33}"/>
    <cellStyle name="桁区切り 7" xfId="14" xr:uid="{7AF1659F-B7DB-40C5-968D-04FDFA340FB6}"/>
    <cellStyle name="標準" xfId="0" builtinId="0"/>
    <cellStyle name="標準 2" xfId="2" xr:uid="{9C8304D8-48D8-410C-B73D-FF8600BF0BA1}"/>
    <cellStyle name="標準 3" xfId="4" xr:uid="{EBE7A63E-8CBC-49F7-BB35-899AC6FE9F7D}"/>
    <cellStyle name="標準 4" xfId="6" xr:uid="{7B6BC943-2725-4719-A1E7-92694ADCE35F}"/>
    <cellStyle name="標準 5" xfId="9" xr:uid="{AA746AEC-1C9D-4E76-B298-A74CF83AEE8C}"/>
    <cellStyle name="標準 6" xfId="11" xr:uid="{950E58ED-A379-4253-A6DA-F6899A4A33D9}"/>
    <cellStyle name="標準 7" xfId="13" xr:uid="{97B10571-7908-40AF-944D-3CB368D96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1"/>
              <a:t>一人当たり面積の推移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699707602339176E-2"/>
          <c:y val="0.13215055555555558"/>
          <c:w val="0.8682902046783626"/>
          <c:h val="0.67077722222222225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844368"/>
        <c:axId val="1731807040"/>
        <c:extLst/>
      </c:barChart>
      <c:lineChart>
        <c:grouping val="standard"/>
        <c:varyColors val="0"/>
        <c:ser>
          <c:idx val="10"/>
          <c:order val="3"/>
          <c:tx>
            <c:strRef>
              <c:f>一人当たり面積!$A$80:$B$80</c:f>
              <c:strCache>
                <c:ptCount val="2"/>
                <c:pt idx="0">
                  <c:v>一人当たり面積</c:v>
                </c:pt>
                <c:pt idx="1">
                  <c:v>㎡/人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一人当たり面積!$C$69:$H$69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一人当たり面積!$C$80:$H$80</c:f>
              <c:numCache>
                <c:formatCode>#,##0.0;[Red]\-#,##0.0</c:formatCode>
                <c:ptCount val="6"/>
                <c:pt idx="0">
                  <c:v>127.06359620872534</c:v>
                </c:pt>
                <c:pt idx="1">
                  <c:v>140.33977849116457</c:v>
                </c:pt>
                <c:pt idx="2">
                  <c:v>133.74427504862288</c:v>
                </c:pt>
                <c:pt idx="3">
                  <c:v>145.80692573113274</c:v>
                </c:pt>
                <c:pt idx="4">
                  <c:v>144.88238208966649</c:v>
                </c:pt>
                <c:pt idx="5">
                  <c:v>141.50542140275525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5-44A0-B771-B64ED5144B73}"/>
            </c:ext>
          </c:extLst>
        </c:ser>
        <c:ser>
          <c:idx val="7"/>
          <c:order val="1"/>
          <c:tx>
            <c:strRef>
              <c:f>一人当たり面積!$A$78:$B$78</c:f>
              <c:strCache>
                <c:ptCount val="2"/>
                <c:pt idx="0">
                  <c:v>設備投資効率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一人当たり面積!$C$69:$H$69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一人当たり面積!$C$78:$H$78</c:f>
              <c:numCache>
                <c:formatCode>#,##0.0;[Red]\-#,##0.0</c:formatCode>
                <c:ptCount val="6"/>
                <c:pt idx="0">
                  <c:v>10.485307706617986</c:v>
                </c:pt>
                <c:pt idx="1">
                  <c:v>10.423947570748604</c:v>
                </c:pt>
                <c:pt idx="2">
                  <c:v>8.9244880622300631</c:v>
                </c:pt>
                <c:pt idx="3">
                  <c:v>11.159455014838436</c:v>
                </c:pt>
                <c:pt idx="4">
                  <c:v>9.8677869900016884</c:v>
                </c:pt>
                <c:pt idx="5">
                  <c:v>17.678517496185101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5-4B36-85F8-DEB78AE804EF}"/>
            </c:ext>
          </c:extLst>
        </c:ser>
        <c:ser>
          <c:idx val="9"/>
          <c:order val="2"/>
          <c:tx>
            <c:strRef>
              <c:f>一人当たり面積!$A$79:$B$79</c:f>
              <c:strCache>
                <c:ptCount val="2"/>
                <c:pt idx="0">
                  <c:v>面積当たり投資額</c:v>
                </c:pt>
                <c:pt idx="1">
                  <c:v>万円/㎡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一人当たり面積!$C$69:$H$69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一人当たり面積!$C$79:$H$79</c:f>
              <c:numCache>
                <c:formatCode>#,##0.0;[Red]\-#,##0.0</c:formatCode>
                <c:ptCount val="6"/>
                <c:pt idx="0">
                  <c:v>40.438797147521264</c:v>
                </c:pt>
                <c:pt idx="1">
                  <c:v>37.46149493270245</c:v>
                </c:pt>
                <c:pt idx="2">
                  <c:v>41.257250079579151</c:v>
                </c:pt>
                <c:pt idx="3">
                  <c:v>40.029337031403777</c:v>
                </c:pt>
                <c:pt idx="4">
                  <c:v>40.536309724770646</c:v>
                </c:pt>
                <c:pt idx="5">
                  <c:v>44.833668951833808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5-4B36-85F8-DEB78AE80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4368"/>
        <c:axId val="1731807040"/>
      </c:lineChart>
      <c:lineChart>
        <c:grouping val="standard"/>
        <c:varyColors val="0"/>
        <c:ser>
          <c:idx val="3"/>
          <c:order val="0"/>
          <c:tx>
            <c:strRef>
              <c:f>一人当たり面積!$A$75:$B$75</c:f>
              <c:strCache>
                <c:ptCount val="2"/>
                <c:pt idx="0">
                  <c:v>労働生産性</c:v>
                </c:pt>
                <c:pt idx="1">
                  <c:v>万円/人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一人当たり面積!$C$69:$H$69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一人当たり面積!$C$75:$H$75</c:f>
              <c:numCache>
                <c:formatCode>#,##0_);[Red]\(#,##0\)</c:formatCode>
                <c:ptCount val="6"/>
                <c:pt idx="0">
                  <c:v>538.76646018877773</c:v>
                </c:pt>
                <c:pt idx="1">
                  <c:v>548.02214639683598</c:v>
                </c:pt>
                <c:pt idx="2">
                  <c:v>492.44620114185329</c:v>
                </c:pt>
                <c:pt idx="3">
                  <c:v>651.32768183468613</c:v>
                </c:pt>
                <c:pt idx="4">
                  <c:v>579.5348451433299</c:v>
                </c:pt>
                <c:pt idx="5">
                  <c:v>1121.5617830391284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5-4B36-85F8-DEB78AE80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86352"/>
        <c:axId val="342288272"/>
      </c:lineChart>
      <c:catAx>
        <c:axId val="172984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31807040"/>
        <c:crosses val="autoZero"/>
        <c:auto val="1"/>
        <c:lblAlgn val="ctr"/>
        <c:lblOffset val="100"/>
        <c:noMultiLvlLbl val="0"/>
      </c:catAx>
      <c:valAx>
        <c:axId val="17318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2836257309941526E-3"/>
              <c:y val="3.6718055555555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29844368"/>
        <c:crosses val="autoZero"/>
        <c:crossBetween val="between"/>
      </c:valAx>
      <c:valAx>
        <c:axId val="34228827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42286352"/>
        <c:crosses val="max"/>
        <c:crossBetween val="between"/>
      </c:valAx>
      <c:catAx>
        <c:axId val="34228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2882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776315789473689E-2"/>
          <c:y val="0.89894333333333332"/>
          <c:w val="0.94084795321637427"/>
          <c:h val="6.5521388888888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82</xdr:row>
      <xdr:rowOff>123825</xdr:rowOff>
    </xdr:from>
    <xdr:to>
      <xdr:col>9</xdr:col>
      <xdr:colOff>382049</xdr:colOff>
      <xdr:row>101</xdr:row>
      <xdr:rowOff>104325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04AE9E-3EAF-48DE-8E96-8B8CB814C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10B2-0B89-43DC-AA5E-9BA2B1965F4A}">
  <dimension ref="A1:J104"/>
  <sheetViews>
    <sheetView showGridLines="0" tabSelected="1" workbookViewId="0">
      <selection activeCell="A5" sqref="A5"/>
    </sheetView>
  </sheetViews>
  <sheetFormatPr defaultColWidth="0" defaultRowHeight="15" customHeight="1" zeroHeight="1" x14ac:dyDescent="0.55000000000000004"/>
  <cols>
    <col min="1" max="9" width="9.58203125" style="15" customWidth="1"/>
    <col min="10" max="10" width="8.58203125" style="15" customWidth="1"/>
    <col min="11" max="16384" width="10" style="15" hidden="1"/>
  </cols>
  <sheetData>
    <row r="1" spans="1:10" x14ac:dyDescent="0.35">
      <c r="A1" s="6" t="s">
        <v>14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3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x14ac:dyDescent="0.35">
      <c r="A3" s="13" t="s">
        <v>9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x14ac:dyDescent="0.3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4"/>
    </row>
    <row r="5" spans="1:10" x14ac:dyDescent="0.55000000000000004"/>
    <row r="6" spans="1:10" x14ac:dyDescent="0.35">
      <c r="A6" s="16" t="s">
        <v>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55000000000000004">
      <c r="C7" s="33"/>
      <c r="E7" s="33"/>
      <c r="G7" s="33"/>
      <c r="I7" s="33"/>
    </row>
    <row r="8" spans="1:10" ht="15.5" thickBot="1" x14ac:dyDescent="0.6">
      <c r="A8" s="17" t="s">
        <v>13</v>
      </c>
      <c r="B8" s="17"/>
      <c r="C8" s="17"/>
    </row>
    <row r="9" spans="1:10" x14ac:dyDescent="0.55000000000000004">
      <c r="A9" s="15" t="s">
        <v>4</v>
      </c>
      <c r="C9" s="15" t="s">
        <v>2</v>
      </c>
      <c r="D9" s="41" t="s">
        <v>22</v>
      </c>
      <c r="E9" s="18" t="s">
        <v>5</v>
      </c>
      <c r="F9" s="18" t="s">
        <v>6</v>
      </c>
      <c r="G9" s="18" t="s">
        <v>7</v>
      </c>
      <c r="H9" s="18" t="s">
        <v>24</v>
      </c>
      <c r="I9" s="19" t="s">
        <v>23</v>
      </c>
    </row>
    <row r="10" spans="1:10" x14ac:dyDescent="0.55000000000000004">
      <c r="A10" s="9" t="s">
        <v>25</v>
      </c>
      <c r="B10" s="2"/>
      <c r="C10" s="2" t="s">
        <v>3</v>
      </c>
      <c r="D10" s="44">
        <v>30225681</v>
      </c>
      <c r="E10" s="43">
        <v>29929992</v>
      </c>
      <c r="F10" s="43">
        <v>27214594</v>
      </c>
      <c r="G10" s="45">
        <v>31379507</v>
      </c>
      <c r="H10" s="43">
        <v>37154298</v>
      </c>
      <c r="I10" s="46">
        <v>45095325</v>
      </c>
    </row>
    <row r="11" spans="1:10" x14ac:dyDescent="0.55000000000000004">
      <c r="A11" s="9" t="s">
        <v>11</v>
      </c>
      <c r="B11" s="2"/>
      <c r="C11" s="2" t="s">
        <v>3</v>
      </c>
      <c r="D11" s="47">
        <v>2467545</v>
      </c>
      <c r="E11" s="42">
        <v>2442869</v>
      </c>
      <c r="F11" s="42">
        <v>2197748</v>
      </c>
      <c r="G11" s="8">
        <v>2995697</v>
      </c>
      <c r="H11" s="42">
        <v>2725025</v>
      </c>
      <c r="I11" s="48">
        <v>5352934</v>
      </c>
    </row>
    <row r="12" spans="1:10" x14ac:dyDescent="0.55000000000000004">
      <c r="A12" s="9" t="s">
        <v>20</v>
      </c>
      <c r="B12" s="2"/>
      <c r="C12" s="2" t="s">
        <v>3</v>
      </c>
      <c r="D12" s="47">
        <v>1386308</v>
      </c>
      <c r="E12" s="42">
        <v>1346988</v>
      </c>
      <c r="F12" s="42">
        <v>1345037</v>
      </c>
      <c r="G12" s="8">
        <v>1361791</v>
      </c>
      <c r="H12" s="42">
        <v>1426370</v>
      </c>
      <c r="I12" s="48">
        <v>1441811</v>
      </c>
    </row>
    <row r="13" spans="1:10" x14ac:dyDescent="0.55000000000000004">
      <c r="A13" s="9" t="s">
        <v>32</v>
      </c>
      <c r="B13" s="2"/>
      <c r="C13" s="2" t="s">
        <v>3</v>
      </c>
      <c r="D13" s="47">
        <v>4802175</v>
      </c>
      <c r="E13" s="42">
        <v>4730783</v>
      </c>
      <c r="F13" s="42">
        <v>4999206</v>
      </c>
      <c r="G13" s="8">
        <v>5284620</v>
      </c>
      <c r="H13" s="42">
        <v>5464811</v>
      </c>
      <c r="I13" s="48">
        <v>5884749</v>
      </c>
    </row>
    <row r="14" spans="1:10" x14ac:dyDescent="0.55000000000000004">
      <c r="A14" s="9" t="s">
        <v>33</v>
      </c>
      <c r="B14" s="2"/>
      <c r="C14" s="2" t="s">
        <v>3</v>
      </c>
      <c r="D14" s="47">
        <v>11857425</v>
      </c>
      <c r="E14" s="42">
        <v>11939121</v>
      </c>
      <c r="F14" s="42">
        <v>12753951</v>
      </c>
      <c r="G14" s="8">
        <v>13982362</v>
      </c>
      <c r="H14" s="42">
        <v>14796619</v>
      </c>
      <c r="I14" s="48">
        <v>16469032</v>
      </c>
    </row>
    <row r="15" spans="1:10" ht="27" x14ac:dyDescent="0.55000000000000004">
      <c r="A15" s="36" t="s">
        <v>34</v>
      </c>
      <c r="B15" s="2"/>
      <c r="C15" s="2" t="s">
        <v>3</v>
      </c>
      <c r="D15" s="47">
        <v>6139163</v>
      </c>
      <c r="E15" s="42">
        <v>5929233</v>
      </c>
      <c r="F15" s="42">
        <v>6203721</v>
      </c>
      <c r="G15" s="8">
        <v>6781229</v>
      </c>
      <c r="H15" s="42">
        <v>6774427</v>
      </c>
      <c r="I15" s="48">
        <v>7523911</v>
      </c>
    </row>
    <row r="16" spans="1:10" x14ac:dyDescent="0.55000000000000004">
      <c r="A16" s="36" t="s">
        <v>21</v>
      </c>
      <c r="B16" s="2"/>
      <c r="C16" s="2" t="s">
        <v>3</v>
      </c>
      <c r="D16" s="47">
        <v>651713</v>
      </c>
      <c r="E16" s="42">
        <v>510963</v>
      </c>
      <c r="F16" s="42">
        <v>675875</v>
      </c>
      <c r="G16" s="8">
        <v>565528</v>
      </c>
      <c r="H16" s="42">
        <v>846866</v>
      </c>
      <c r="I16" s="48">
        <v>1040188</v>
      </c>
    </row>
    <row r="17" spans="1:9" x14ac:dyDescent="0.55000000000000004">
      <c r="A17" s="36" t="s">
        <v>16</v>
      </c>
      <c r="B17" s="2"/>
      <c r="C17" s="2" t="s">
        <v>15</v>
      </c>
      <c r="D17" s="51">
        <v>370870</v>
      </c>
      <c r="E17" s="52">
        <v>359542</v>
      </c>
      <c r="F17" s="52">
        <v>366283</v>
      </c>
      <c r="G17" s="10">
        <v>372817</v>
      </c>
      <c r="H17" s="52">
        <v>375235</v>
      </c>
      <c r="I17" s="53">
        <v>380793</v>
      </c>
    </row>
    <row r="18" spans="1:9" ht="22" x14ac:dyDescent="0.55000000000000004">
      <c r="A18" s="5" t="s">
        <v>35</v>
      </c>
      <c r="B18" s="2"/>
      <c r="C18" s="2" t="s">
        <v>15</v>
      </c>
      <c r="D18" s="51">
        <v>87129</v>
      </c>
      <c r="E18" s="52">
        <v>86219</v>
      </c>
      <c r="F18" s="52">
        <v>80009</v>
      </c>
      <c r="G18" s="10">
        <v>87120</v>
      </c>
      <c r="H18" s="52">
        <v>94974</v>
      </c>
      <c r="I18" s="53">
        <v>96482</v>
      </c>
    </row>
    <row r="19" spans="1:9" x14ac:dyDescent="0.55000000000000004">
      <c r="A19" s="9" t="s">
        <v>28</v>
      </c>
      <c r="B19" s="2" t="s">
        <v>30</v>
      </c>
      <c r="C19" s="2" t="s">
        <v>29</v>
      </c>
      <c r="D19" s="51">
        <v>3568</v>
      </c>
      <c r="E19" s="52">
        <v>2766</v>
      </c>
      <c r="F19" s="10">
        <v>2767</v>
      </c>
      <c r="G19" s="10">
        <v>2767</v>
      </c>
      <c r="H19" s="52">
        <v>2733</v>
      </c>
      <c r="I19" s="53">
        <v>2733</v>
      </c>
    </row>
    <row r="20" spans="1:9" x14ac:dyDescent="0.55000000000000004">
      <c r="A20" s="21"/>
      <c r="B20" s="40" t="s">
        <v>31</v>
      </c>
      <c r="C20" s="2" t="s">
        <v>29</v>
      </c>
      <c r="D20" s="51">
        <v>72</v>
      </c>
      <c r="E20" s="52">
        <v>31</v>
      </c>
      <c r="F20" s="10">
        <v>32</v>
      </c>
      <c r="G20" s="10">
        <v>32</v>
      </c>
      <c r="H20" s="52">
        <v>32</v>
      </c>
      <c r="I20" s="53">
        <v>32</v>
      </c>
    </row>
    <row r="21" spans="1:9" ht="22" x14ac:dyDescent="0.55000000000000004">
      <c r="A21" s="29" t="s">
        <v>36</v>
      </c>
      <c r="B21" s="2" t="s">
        <v>30</v>
      </c>
      <c r="C21" s="2" t="s">
        <v>29</v>
      </c>
      <c r="D21" s="51"/>
      <c r="E21" s="52">
        <v>3736</v>
      </c>
      <c r="F21" s="10">
        <v>5573</v>
      </c>
      <c r="G21" s="10">
        <v>5573</v>
      </c>
      <c r="H21" s="52">
        <v>5573</v>
      </c>
      <c r="I21" s="53">
        <v>5573</v>
      </c>
    </row>
    <row r="22" spans="1:9" x14ac:dyDescent="0.55000000000000004">
      <c r="A22" s="20"/>
      <c r="B22" s="40" t="s">
        <v>31</v>
      </c>
      <c r="C22" s="2" t="s">
        <v>29</v>
      </c>
      <c r="D22" s="51"/>
      <c r="E22" s="52">
        <v>263</v>
      </c>
      <c r="F22" s="10">
        <v>500</v>
      </c>
      <c r="G22" s="10">
        <v>469</v>
      </c>
      <c r="H22" s="52">
        <v>469</v>
      </c>
      <c r="I22" s="53">
        <v>469</v>
      </c>
    </row>
    <row r="23" spans="1:9" x14ac:dyDescent="0.55000000000000004">
      <c r="A23" s="11" t="s">
        <v>37</v>
      </c>
      <c r="B23" s="2" t="s">
        <v>30</v>
      </c>
      <c r="C23" s="2" t="s">
        <v>29</v>
      </c>
      <c r="D23" s="51">
        <v>4029</v>
      </c>
      <c r="E23" s="52">
        <v>4032</v>
      </c>
      <c r="F23" s="52">
        <v>4032</v>
      </c>
      <c r="G23" s="10">
        <v>4032</v>
      </c>
      <c r="H23" s="52">
        <v>4032</v>
      </c>
      <c r="I23" s="53">
        <v>4032</v>
      </c>
    </row>
    <row r="24" spans="1:9" x14ac:dyDescent="0.55000000000000004">
      <c r="A24" s="21"/>
      <c r="B24" s="40" t="s">
        <v>31</v>
      </c>
      <c r="C24" s="2" t="s">
        <v>29</v>
      </c>
      <c r="D24" s="51">
        <v>25</v>
      </c>
      <c r="E24" s="52">
        <v>25</v>
      </c>
      <c r="F24" s="10">
        <v>25</v>
      </c>
      <c r="G24" s="10">
        <v>25</v>
      </c>
      <c r="H24" s="52">
        <v>25</v>
      </c>
      <c r="I24" s="53">
        <v>25</v>
      </c>
    </row>
    <row r="25" spans="1:9" x14ac:dyDescent="0.55000000000000004">
      <c r="A25" s="11" t="s">
        <v>38</v>
      </c>
      <c r="B25" s="2" t="s">
        <v>30</v>
      </c>
      <c r="C25" s="2" t="s">
        <v>29</v>
      </c>
      <c r="D25" s="51">
        <v>551</v>
      </c>
      <c r="E25" s="52">
        <v>622</v>
      </c>
      <c r="F25" s="10">
        <v>623</v>
      </c>
      <c r="G25" s="10">
        <v>623</v>
      </c>
      <c r="H25" s="52">
        <v>623</v>
      </c>
      <c r="I25" s="53">
        <v>623</v>
      </c>
    </row>
    <row r="26" spans="1:9" x14ac:dyDescent="0.55000000000000004">
      <c r="A26" s="11" t="s">
        <v>39</v>
      </c>
      <c r="B26" s="2" t="s">
        <v>30</v>
      </c>
      <c r="C26" s="2" t="s">
        <v>29</v>
      </c>
      <c r="D26" s="51">
        <v>1593</v>
      </c>
      <c r="E26" s="52">
        <v>1574</v>
      </c>
      <c r="F26" s="10">
        <v>1575</v>
      </c>
      <c r="G26" s="10">
        <v>1575</v>
      </c>
      <c r="H26" s="52">
        <v>1575</v>
      </c>
      <c r="I26" s="53">
        <v>1575</v>
      </c>
    </row>
    <row r="27" spans="1:9" x14ac:dyDescent="0.55000000000000004">
      <c r="A27" s="11"/>
      <c r="B27" s="40" t="s">
        <v>31</v>
      </c>
      <c r="C27" s="2" t="s">
        <v>29</v>
      </c>
      <c r="D27" s="51">
        <v>9</v>
      </c>
      <c r="E27" s="52">
        <v>7</v>
      </c>
      <c r="F27" s="10">
        <v>8</v>
      </c>
      <c r="G27" s="10">
        <v>10</v>
      </c>
      <c r="H27" s="52">
        <v>6</v>
      </c>
      <c r="I27" s="53">
        <v>6</v>
      </c>
    </row>
    <row r="28" spans="1:9" x14ac:dyDescent="0.55000000000000004">
      <c r="A28" s="9" t="s">
        <v>40</v>
      </c>
      <c r="B28" s="2" t="s">
        <v>30</v>
      </c>
      <c r="C28" s="2" t="s">
        <v>29</v>
      </c>
      <c r="D28" s="51">
        <v>836</v>
      </c>
      <c r="E28" s="52">
        <v>808</v>
      </c>
      <c r="F28" s="52">
        <v>808</v>
      </c>
      <c r="G28" s="52">
        <v>808</v>
      </c>
      <c r="H28" s="52">
        <v>808</v>
      </c>
      <c r="I28" s="53">
        <v>808</v>
      </c>
    </row>
    <row r="29" spans="1:9" x14ac:dyDescent="0.55000000000000004">
      <c r="A29" s="21"/>
      <c r="B29" s="40" t="s">
        <v>31</v>
      </c>
      <c r="C29" s="2" t="s">
        <v>29</v>
      </c>
      <c r="D29" s="51">
        <v>122</v>
      </c>
      <c r="E29" s="52">
        <v>121</v>
      </c>
      <c r="F29" s="52">
        <v>122</v>
      </c>
      <c r="G29" s="52">
        <v>122</v>
      </c>
      <c r="H29" s="52">
        <v>122</v>
      </c>
      <c r="I29" s="53">
        <v>122</v>
      </c>
    </row>
    <row r="30" spans="1:9" x14ac:dyDescent="0.55000000000000004">
      <c r="A30" s="29" t="s">
        <v>41</v>
      </c>
      <c r="B30" s="2" t="s">
        <v>30</v>
      </c>
      <c r="C30" s="2" t="s">
        <v>29</v>
      </c>
      <c r="D30" s="51">
        <v>2037</v>
      </c>
      <c r="E30" s="52">
        <v>2719</v>
      </c>
      <c r="F30" s="10">
        <v>2720</v>
      </c>
      <c r="G30" s="52">
        <v>2722</v>
      </c>
      <c r="H30" s="52">
        <v>2722</v>
      </c>
      <c r="I30" s="53">
        <v>2719</v>
      </c>
    </row>
    <row r="31" spans="1:9" x14ac:dyDescent="0.55000000000000004">
      <c r="A31" s="29"/>
      <c r="B31" s="40" t="s">
        <v>31</v>
      </c>
      <c r="C31" s="2" t="s">
        <v>29</v>
      </c>
      <c r="D31" s="51">
        <v>20</v>
      </c>
      <c r="E31" s="52">
        <v>21</v>
      </c>
      <c r="F31" s="10">
        <v>21</v>
      </c>
      <c r="G31" s="52">
        <v>21</v>
      </c>
      <c r="H31" s="52">
        <v>21</v>
      </c>
      <c r="I31" s="53">
        <v>21</v>
      </c>
    </row>
    <row r="32" spans="1:9" x14ac:dyDescent="0.55000000000000004">
      <c r="A32" s="20" t="s">
        <v>42</v>
      </c>
      <c r="B32" s="2" t="s">
        <v>30</v>
      </c>
      <c r="C32" s="2" t="s">
        <v>29</v>
      </c>
      <c r="D32" s="51">
        <v>937</v>
      </c>
      <c r="E32" s="52"/>
      <c r="F32" s="10"/>
      <c r="G32" s="10"/>
      <c r="H32" s="52">
        <v>1004</v>
      </c>
      <c r="I32" s="53">
        <v>1004</v>
      </c>
    </row>
    <row r="33" spans="1:9" x14ac:dyDescent="0.55000000000000004">
      <c r="A33" s="11"/>
      <c r="B33" s="40" t="s">
        <v>31</v>
      </c>
      <c r="C33" s="2" t="s">
        <v>29</v>
      </c>
      <c r="D33" s="51">
        <v>130</v>
      </c>
      <c r="E33" s="52"/>
      <c r="F33" s="52"/>
      <c r="G33" s="10"/>
      <c r="H33" s="52">
        <v>130</v>
      </c>
      <c r="I33" s="53">
        <v>130</v>
      </c>
    </row>
    <row r="34" spans="1:9" x14ac:dyDescent="0.55000000000000004">
      <c r="A34" s="21" t="s">
        <v>43</v>
      </c>
      <c r="B34" s="2" t="s">
        <v>30</v>
      </c>
      <c r="C34" s="2" t="s">
        <v>29</v>
      </c>
      <c r="D34" s="51">
        <v>868</v>
      </c>
      <c r="E34" s="52">
        <v>894</v>
      </c>
      <c r="F34" s="10">
        <v>895</v>
      </c>
      <c r="G34" s="52">
        <v>895</v>
      </c>
      <c r="H34" s="52">
        <v>895</v>
      </c>
      <c r="I34" s="53">
        <v>895</v>
      </c>
    </row>
    <row r="35" spans="1:9" x14ac:dyDescent="0.55000000000000004">
      <c r="A35" s="11"/>
      <c r="B35" s="40" t="s">
        <v>31</v>
      </c>
      <c r="C35" s="2" t="s">
        <v>29</v>
      </c>
      <c r="D35" s="51">
        <v>58</v>
      </c>
      <c r="E35" s="52">
        <v>58</v>
      </c>
      <c r="F35" s="52">
        <v>60</v>
      </c>
      <c r="G35" s="52">
        <v>58</v>
      </c>
      <c r="H35" s="52">
        <v>58</v>
      </c>
      <c r="I35" s="53">
        <v>58</v>
      </c>
    </row>
    <row r="36" spans="1:9" x14ac:dyDescent="0.55000000000000004">
      <c r="A36" s="11" t="s">
        <v>44</v>
      </c>
      <c r="B36" s="2" t="s">
        <v>30</v>
      </c>
      <c r="C36" s="2" t="s">
        <v>29</v>
      </c>
      <c r="D36" s="51">
        <v>1312</v>
      </c>
      <c r="E36" s="52">
        <v>1317</v>
      </c>
      <c r="F36" s="10">
        <v>1317</v>
      </c>
      <c r="G36" s="10">
        <v>1317</v>
      </c>
      <c r="H36" s="52">
        <v>1318</v>
      </c>
      <c r="I36" s="53">
        <v>1315</v>
      </c>
    </row>
    <row r="37" spans="1:9" x14ac:dyDescent="0.55000000000000004">
      <c r="A37" s="11"/>
      <c r="B37" s="40" t="s">
        <v>31</v>
      </c>
      <c r="C37" s="2" t="s">
        <v>29</v>
      </c>
      <c r="D37" s="51">
        <v>72</v>
      </c>
      <c r="E37" s="52">
        <v>72</v>
      </c>
      <c r="F37" s="52">
        <v>73</v>
      </c>
      <c r="G37" s="10">
        <v>73</v>
      </c>
      <c r="H37" s="52">
        <v>72</v>
      </c>
      <c r="I37" s="53">
        <v>72</v>
      </c>
    </row>
    <row r="38" spans="1:9" x14ac:dyDescent="0.55000000000000004">
      <c r="A38" s="11" t="s">
        <v>57</v>
      </c>
      <c r="B38" s="2" t="s">
        <v>30</v>
      </c>
      <c r="C38" s="2" t="s">
        <v>29</v>
      </c>
      <c r="D38" s="51">
        <v>3</v>
      </c>
      <c r="E38" s="52">
        <v>5</v>
      </c>
      <c r="F38" s="10">
        <v>5</v>
      </c>
      <c r="G38" s="10">
        <v>5</v>
      </c>
      <c r="H38" s="52"/>
      <c r="I38" s="53"/>
    </row>
    <row r="39" spans="1:9" ht="27" x14ac:dyDescent="0.55000000000000004">
      <c r="A39" s="36" t="s">
        <v>45</v>
      </c>
      <c r="B39" s="2" t="s">
        <v>30</v>
      </c>
      <c r="C39" s="2" t="s">
        <v>29</v>
      </c>
      <c r="D39" s="51"/>
      <c r="E39" s="52">
        <v>341</v>
      </c>
      <c r="F39" s="10">
        <v>371</v>
      </c>
      <c r="G39" s="10">
        <v>365</v>
      </c>
      <c r="H39" s="52">
        <v>388</v>
      </c>
      <c r="I39" s="53">
        <v>398</v>
      </c>
    </row>
    <row r="40" spans="1:9" x14ac:dyDescent="0.55000000000000004">
      <c r="A40" s="21"/>
      <c r="B40" s="40" t="s">
        <v>31</v>
      </c>
      <c r="C40" s="2" t="s">
        <v>29</v>
      </c>
      <c r="D40" s="51"/>
      <c r="E40" s="52">
        <v>127</v>
      </c>
      <c r="F40" s="10">
        <v>138</v>
      </c>
      <c r="G40" s="10">
        <v>138</v>
      </c>
      <c r="H40" s="52">
        <v>91</v>
      </c>
      <c r="I40" s="53">
        <v>99</v>
      </c>
    </row>
    <row r="41" spans="1:9" x14ac:dyDescent="0.55000000000000004">
      <c r="A41" s="29" t="s">
        <v>46</v>
      </c>
      <c r="B41" s="2" t="s">
        <v>30</v>
      </c>
      <c r="C41" s="2" t="s">
        <v>29</v>
      </c>
      <c r="D41" s="51">
        <v>7747</v>
      </c>
      <c r="E41" s="52">
        <v>7746</v>
      </c>
      <c r="F41" s="10">
        <v>7762</v>
      </c>
      <c r="G41" s="10">
        <v>7740</v>
      </c>
      <c r="H41" s="52">
        <v>7739</v>
      </c>
      <c r="I41" s="53">
        <v>7739</v>
      </c>
    </row>
    <row r="42" spans="1:9" x14ac:dyDescent="0.55000000000000004">
      <c r="A42" s="20"/>
      <c r="B42" s="40" t="s">
        <v>31</v>
      </c>
      <c r="C42" s="2" t="s">
        <v>29</v>
      </c>
      <c r="D42" s="51">
        <v>56</v>
      </c>
      <c r="E42" s="52">
        <v>57</v>
      </c>
      <c r="F42" s="10">
        <v>59</v>
      </c>
      <c r="G42" s="10">
        <v>52</v>
      </c>
      <c r="H42" s="52">
        <v>53</v>
      </c>
      <c r="I42" s="53">
        <v>59</v>
      </c>
    </row>
    <row r="43" spans="1:9" x14ac:dyDescent="0.55000000000000004">
      <c r="A43" s="11" t="s">
        <v>47</v>
      </c>
      <c r="B43" s="2" t="s">
        <v>30</v>
      </c>
      <c r="C43" s="2" t="s">
        <v>29</v>
      </c>
      <c r="D43" s="51">
        <v>6263</v>
      </c>
      <c r="E43" s="52">
        <v>6283</v>
      </c>
      <c r="F43" s="52">
        <v>6303</v>
      </c>
      <c r="G43" s="10">
        <v>6330</v>
      </c>
      <c r="H43" s="52">
        <v>6324</v>
      </c>
      <c r="I43" s="53">
        <v>5952</v>
      </c>
    </row>
    <row r="44" spans="1:9" x14ac:dyDescent="0.55000000000000004">
      <c r="A44" s="21"/>
      <c r="B44" s="40" t="s">
        <v>31</v>
      </c>
      <c r="C44" s="2" t="s">
        <v>29</v>
      </c>
      <c r="D44" s="51">
        <v>26</v>
      </c>
      <c r="E44" s="52">
        <v>30</v>
      </c>
      <c r="F44" s="10">
        <v>37</v>
      </c>
      <c r="G44" s="10">
        <v>39</v>
      </c>
      <c r="H44" s="52">
        <v>39</v>
      </c>
      <c r="I44" s="53">
        <v>38</v>
      </c>
    </row>
    <row r="45" spans="1:9" ht="25" x14ac:dyDescent="0.55000000000000004">
      <c r="A45" s="11" t="s">
        <v>55</v>
      </c>
      <c r="B45" s="2" t="s">
        <v>30</v>
      </c>
      <c r="C45" s="2" t="s">
        <v>29</v>
      </c>
      <c r="D45" s="51">
        <v>1949</v>
      </c>
      <c r="E45" s="52">
        <v>1949</v>
      </c>
      <c r="F45" s="52">
        <v>1928</v>
      </c>
      <c r="G45" s="10">
        <v>1940</v>
      </c>
      <c r="H45" s="52">
        <v>1940</v>
      </c>
      <c r="I45" s="53"/>
    </row>
    <row r="46" spans="1:9" x14ac:dyDescent="0.55000000000000004">
      <c r="A46" s="11"/>
      <c r="B46" s="40" t="s">
        <v>31</v>
      </c>
      <c r="C46" s="2" t="s">
        <v>29</v>
      </c>
      <c r="D46" s="51"/>
      <c r="E46" s="52"/>
      <c r="F46" s="10"/>
      <c r="G46" s="10"/>
      <c r="H46" s="52"/>
      <c r="I46" s="53"/>
    </row>
    <row r="47" spans="1:9" x14ac:dyDescent="0.55000000000000004">
      <c r="A47" s="11" t="s">
        <v>48</v>
      </c>
      <c r="B47" s="2" t="s">
        <v>30</v>
      </c>
      <c r="C47" s="2" t="s">
        <v>29</v>
      </c>
      <c r="D47" s="51">
        <v>2262</v>
      </c>
      <c r="E47" s="52">
        <v>2269</v>
      </c>
      <c r="F47" s="52">
        <v>2266</v>
      </c>
      <c r="G47" s="10">
        <v>2271</v>
      </c>
      <c r="H47" s="52">
        <v>2274</v>
      </c>
      <c r="I47" s="53">
        <v>2141</v>
      </c>
    </row>
    <row r="48" spans="1:9" x14ac:dyDescent="0.55000000000000004">
      <c r="A48" s="11"/>
      <c r="B48" s="40" t="s">
        <v>31</v>
      </c>
      <c r="C48" s="2" t="s">
        <v>29</v>
      </c>
      <c r="D48" s="51">
        <v>244</v>
      </c>
      <c r="E48" s="52">
        <v>242</v>
      </c>
      <c r="F48" s="10">
        <v>241</v>
      </c>
      <c r="G48" s="10">
        <v>247</v>
      </c>
      <c r="H48" s="52">
        <v>246</v>
      </c>
      <c r="I48" s="53">
        <v>250</v>
      </c>
    </row>
    <row r="49" spans="1:9" ht="25" x14ac:dyDescent="0.55000000000000004">
      <c r="A49" s="11" t="s">
        <v>60</v>
      </c>
      <c r="B49" s="2" t="s">
        <v>30</v>
      </c>
      <c r="C49" s="2" t="s">
        <v>29</v>
      </c>
      <c r="D49" s="51">
        <v>2572</v>
      </c>
      <c r="E49" s="52"/>
      <c r="F49" s="52"/>
      <c r="G49" s="10"/>
      <c r="H49" s="52"/>
      <c r="I49" s="53"/>
    </row>
    <row r="50" spans="1:9" x14ac:dyDescent="0.55000000000000004">
      <c r="A50" s="11"/>
      <c r="B50" s="40" t="s">
        <v>31</v>
      </c>
      <c r="C50" s="2" t="s">
        <v>29</v>
      </c>
      <c r="D50" s="51">
        <v>56</v>
      </c>
      <c r="E50" s="52"/>
      <c r="F50" s="10"/>
      <c r="G50" s="10"/>
      <c r="H50" s="52"/>
      <c r="I50" s="53"/>
    </row>
    <row r="51" spans="1:9" ht="37.5" x14ac:dyDescent="0.55000000000000004">
      <c r="A51" s="11" t="s">
        <v>49</v>
      </c>
      <c r="B51" s="2" t="s">
        <v>30</v>
      </c>
      <c r="C51" s="2" t="s">
        <v>29</v>
      </c>
      <c r="D51" s="51"/>
      <c r="E51" s="52"/>
      <c r="F51" s="52"/>
      <c r="G51" s="10"/>
      <c r="H51" s="52"/>
      <c r="I51" s="53">
        <v>192</v>
      </c>
    </row>
    <row r="52" spans="1:9" x14ac:dyDescent="0.55000000000000004">
      <c r="A52" s="11"/>
      <c r="B52" s="40" t="s">
        <v>31</v>
      </c>
      <c r="C52" s="2" t="s">
        <v>29</v>
      </c>
      <c r="D52" s="51"/>
      <c r="E52" s="52"/>
      <c r="F52" s="10"/>
      <c r="G52" s="10"/>
      <c r="H52" s="52"/>
      <c r="I52" s="53">
        <v>0</v>
      </c>
    </row>
    <row r="53" spans="1:9" ht="50" x14ac:dyDescent="0.55000000000000004">
      <c r="A53" s="11" t="s">
        <v>50</v>
      </c>
      <c r="B53" s="2" t="s">
        <v>30</v>
      </c>
      <c r="C53" s="2" t="s">
        <v>29</v>
      </c>
      <c r="D53" s="51"/>
      <c r="E53" s="52">
        <v>4359</v>
      </c>
      <c r="F53" s="52">
        <v>4359</v>
      </c>
      <c r="G53" s="10">
        <v>4359</v>
      </c>
      <c r="H53" s="52">
        <v>4359</v>
      </c>
      <c r="I53" s="53">
        <v>4359</v>
      </c>
    </row>
    <row r="54" spans="1:9" x14ac:dyDescent="0.55000000000000004">
      <c r="A54" s="11"/>
      <c r="B54" s="40" t="s">
        <v>31</v>
      </c>
      <c r="C54" s="2" t="s">
        <v>29</v>
      </c>
      <c r="D54" s="51"/>
      <c r="E54" s="52">
        <v>69</v>
      </c>
      <c r="F54" s="10"/>
      <c r="G54" s="10"/>
      <c r="H54" s="52"/>
      <c r="I54" s="53"/>
    </row>
    <row r="55" spans="1:9" ht="25" x14ac:dyDescent="0.55000000000000004">
      <c r="A55" s="21" t="s">
        <v>56</v>
      </c>
      <c r="B55" s="2" t="s">
        <v>30</v>
      </c>
      <c r="C55" s="2" t="s">
        <v>29</v>
      </c>
      <c r="D55" s="51">
        <v>4414</v>
      </c>
      <c r="E55" s="52">
        <v>4414</v>
      </c>
      <c r="F55" s="10">
        <v>4414</v>
      </c>
      <c r="G55" s="10">
        <v>4414</v>
      </c>
      <c r="H55" s="52">
        <v>4414</v>
      </c>
      <c r="I55" s="53"/>
    </row>
    <row r="56" spans="1:9" ht="50" x14ac:dyDescent="0.55000000000000004">
      <c r="A56" s="21" t="s">
        <v>51</v>
      </c>
      <c r="B56" s="2" t="s">
        <v>30</v>
      </c>
      <c r="C56" s="2" t="s">
        <v>29</v>
      </c>
      <c r="D56" s="51"/>
      <c r="E56" s="52"/>
      <c r="F56" s="10"/>
      <c r="G56" s="10"/>
      <c r="H56" s="52"/>
      <c r="I56" s="53">
        <v>6091</v>
      </c>
    </row>
    <row r="57" spans="1:9" ht="37.5" x14ac:dyDescent="0.55000000000000004">
      <c r="A57" s="21" t="s">
        <v>52</v>
      </c>
      <c r="B57" s="2" t="s">
        <v>30</v>
      </c>
      <c r="C57" s="2" t="s">
        <v>29</v>
      </c>
      <c r="D57" s="51">
        <v>4752</v>
      </c>
      <c r="E57" s="52">
        <v>4752</v>
      </c>
      <c r="F57" s="10">
        <v>4752</v>
      </c>
      <c r="G57" s="10">
        <v>4752</v>
      </c>
      <c r="H57" s="52">
        <v>4752</v>
      </c>
      <c r="I57" s="53">
        <v>4752</v>
      </c>
    </row>
    <row r="58" spans="1:9" ht="50" x14ac:dyDescent="0.55000000000000004">
      <c r="A58" s="21" t="s">
        <v>53</v>
      </c>
      <c r="B58" s="2" t="s">
        <v>30</v>
      </c>
      <c r="C58" s="2" t="s">
        <v>29</v>
      </c>
      <c r="D58" s="51">
        <v>5161</v>
      </c>
      <c r="E58" s="52">
        <v>5161</v>
      </c>
      <c r="F58" s="10">
        <v>5161</v>
      </c>
      <c r="G58" s="10">
        <v>5161</v>
      </c>
      <c r="H58" s="52">
        <v>5161</v>
      </c>
      <c r="I58" s="53">
        <v>5161</v>
      </c>
    </row>
    <row r="59" spans="1:9" x14ac:dyDescent="0.55000000000000004">
      <c r="A59" s="11"/>
      <c r="B59" s="40" t="s">
        <v>31</v>
      </c>
      <c r="C59" s="2" t="s">
        <v>29</v>
      </c>
      <c r="D59" s="51">
        <v>9</v>
      </c>
      <c r="E59" s="52">
        <v>9</v>
      </c>
      <c r="F59" s="10"/>
      <c r="G59" s="10"/>
      <c r="H59" s="52"/>
      <c r="I59" s="53"/>
    </row>
    <row r="60" spans="1:9" ht="25" x14ac:dyDescent="0.55000000000000004">
      <c r="A60" s="21" t="s">
        <v>59</v>
      </c>
      <c r="B60" s="2" t="s">
        <v>30</v>
      </c>
      <c r="C60" s="2" t="s">
        <v>29</v>
      </c>
      <c r="D60" s="51">
        <v>3279</v>
      </c>
      <c r="E60" s="52">
        <v>3267</v>
      </c>
      <c r="F60" s="10"/>
      <c r="G60" s="10"/>
      <c r="H60" s="52"/>
      <c r="I60" s="53"/>
    </row>
    <row r="61" spans="1:9" x14ac:dyDescent="0.55000000000000004">
      <c r="A61" s="11"/>
      <c r="B61" s="40" t="s">
        <v>31</v>
      </c>
      <c r="C61" s="2" t="s">
        <v>29</v>
      </c>
      <c r="D61" s="51">
        <v>2419</v>
      </c>
      <c r="E61" s="52">
        <v>2412</v>
      </c>
      <c r="F61" s="10"/>
      <c r="G61" s="10"/>
      <c r="H61" s="52"/>
      <c r="I61" s="53"/>
    </row>
    <row r="62" spans="1:9" ht="37.5" x14ac:dyDescent="0.55000000000000004">
      <c r="A62" s="21" t="s">
        <v>58</v>
      </c>
      <c r="B62" s="2" t="s">
        <v>30</v>
      </c>
      <c r="C62" s="2" t="s">
        <v>29</v>
      </c>
      <c r="D62" s="51">
        <v>724</v>
      </c>
      <c r="E62" s="52"/>
      <c r="F62" s="10">
        <v>722</v>
      </c>
      <c r="G62" s="10"/>
      <c r="H62" s="52"/>
      <c r="I62" s="53"/>
    </row>
    <row r="63" spans="1:9" x14ac:dyDescent="0.55000000000000004">
      <c r="A63" s="11"/>
      <c r="B63" s="40" t="s">
        <v>31</v>
      </c>
      <c r="C63" s="2" t="s">
        <v>29</v>
      </c>
      <c r="D63" s="51">
        <v>20</v>
      </c>
      <c r="E63" s="52"/>
      <c r="F63" s="10">
        <v>20</v>
      </c>
      <c r="G63" s="10"/>
      <c r="H63" s="52"/>
      <c r="I63" s="53"/>
    </row>
    <row r="64" spans="1:9" ht="50.5" thickBot="1" x14ac:dyDescent="0.6">
      <c r="A64" s="34" t="s">
        <v>54</v>
      </c>
      <c r="B64" s="3" t="s">
        <v>30</v>
      </c>
      <c r="C64" s="4" t="s">
        <v>29</v>
      </c>
      <c r="D64" s="54"/>
      <c r="E64" s="55"/>
      <c r="F64" s="12"/>
      <c r="G64" s="12">
        <v>8127</v>
      </c>
      <c r="H64" s="55">
        <v>8127</v>
      </c>
      <c r="I64" s="56">
        <v>8094</v>
      </c>
    </row>
    <row r="65" spans="1:10" x14ac:dyDescent="0.55000000000000004">
      <c r="D65" s="1" t="s">
        <v>26</v>
      </c>
    </row>
    <row r="66" spans="1:10" x14ac:dyDescent="0.55000000000000004"/>
    <row r="67" spans="1:10" x14ac:dyDescent="0.55000000000000004">
      <c r="A67" s="22" t="s">
        <v>61</v>
      </c>
      <c r="B67" s="14"/>
      <c r="C67" s="14"/>
      <c r="D67" s="14"/>
      <c r="E67" s="14"/>
      <c r="F67" s="14"/>
      <c r="G67" s="14"/>
      <c r="H67" s="14"/>
      <c r="I67" s="14"/>
      <c r="J67" s="14"/>
    </row>
    <row r="68" spans="1:10" x14ac:dyDescent="0.55000000000000004">
      <c r="C68" s="17"/>
      <c r="D68" s="17"/>
      <c r="E68" s="17"/>
      <c r="F68" s="17"/>
      <c r="G68" s="17"/>
      <c r="H68" s="17"/>
    </row>
    <row r="69" spans="1:10" x14ac:dyDescent="0.55000000000000004">
      <c r="A69" s="17"/>
      <c r="B69" s="17"/>
      <c r="C69" s="23" t="str">
        <f>D9</f>
        <v>FY18</v>
      </c>
      <c r="D69" s="23" t="str">
        <f>E9</f>
        <v>FY19</v>
      </c>
      <c r="E69" s="23" t="str">
        <f>F9</f>
        <v>FY20</v>
      </c>
      <c r="F69" s="23" t="str">
        <f>G9</f>
        <v>FY21</v>
      </c>
      <c r="G69" s="23" t="str">
        <f>H9</f>
        <v>FY22</v>
      </c>
      <c r="H69" s="23" t="str">
        <f>I9</f>
        <v>FY23</v>
      </c>
    </row>
    <row r="70" spans="1:10" x14ac:dyDescent="0.55000000000000004">
      <c r="A70" s="37" t="s">
        <v>12</v>
      </c>
      <c r="B70" s="24" t="s">
        <v>8</v>
      </c>
      <c r="C70" s="31">
        <f>D10/100</f>
        <v>302256.81</v>
      </c>
      <c r="D70" s="31">
        <f t="shared" ref="D70:H70" si="0">E10/100</f>
        <v>299299.92</v>
      </c>
      <c r="E70" s="31">
        <f t="shared" si="0"/>
        <v>272145.94</v>
      </c>
      <c r="F70" s="31">
        <f t="shared" si="0"/>
        <v>313795.07</v>
      </c>
      <c r="G70" s="31">
        <f t="shared" si="0"/>
        <v>371542.98</v>
      </c>
      <c r="H70" s="31">
        <f t="shared" si="0"/>
        <v>450953.25</v>
      </c>
    </row>
    <row r="71" spans="1:10" x14ac:dyDescent="0.55000000000000004">
      <c r="A71" s="38" t="s">
        <v>19</v>
      </c>
      <c r="B71" s="24" t="s">
        <v>8</v>
      </c>
      <c r="C71" s="32">
        <f>D11/100</f>
        <v>24675.45</v>
      </c>
      <c r="D71" s="32">
        <f t="shared" ref="D71:H71" si="1">E11/100</f>
        <v>24428.69</v>
      </c>
      <c r="E71" s="32">
        <f t="shared" si="1"/>
        <v>21977.48</v>
      </c>
      <c r="F71" s="32">
        <f t="shared" si="1"/>
        <v>29956.97</v>
      </c>
      <c r="G71" s="32">
        <f t="shared" si="1"/>
        <v>27250.25</v>
      </c>
      <c r="H71" s="32">
        <f t="shared" si="1"/>
        <v>53529.34</v>
      </c>
    </row>
    <row r="72" spans="1:10" x14ac:dyDescent="0.55000000000000004">
      <c r="A72" s="38" t="s">
        <v>64</v>
      </c>
      <c r="B72" s="24" t="s">
        <v>8</v>
      </c>
      <c r="C72" s="32">
        <f>SUM(D12:D15,-D16)/100</f>
        <v>235333.58</v>
      </c>
      <c r="D72" s="32">
        <f t="shared" ref="D72:H72" si="2">SUM(E12:E15,-E16)/100</f>
        <v>234351.62</v>
      </c>
      <c r="E72" s="32">
        <f t="shared" si="2"/>
        <v>246260.4</v>
      </c>
      <c r="F72" s="32">
        <f t="shared" si="2"/>
        <v>268444.74</v>
      </c>
      <c r="G72" s="32">
        <f t="shared" si="2"/>
        <v>276153.61</v>
      </c>
      <c r="H72" s="32">
        <f t="shared" si="2"/>
        <v>302793.15000000002</v>
      </c>
    </row>
    <row r="73" spans="1:10" x14ac:dyDescent="0.55000000000000004">
      <c r="A73" s="38" t="s">
        <v>63</v>
      </c>
      <c r="B73" s="24" t="s">
        <v>15</v>
      </c>
      <c r="C73" s="32">
        <f>SUM(D17:D18)</f>
        <v>457999</v>
      </c>
      <c r="D73" s="32">
        <f t="shared" ref="D73:H73" si="3">SUM(E17:E18)</f>
        <v>445761</v>
      </c>
      <c r="E73" s="32">
        <f t="shared" si="3"/>
        <v>446292</v>
      </c>
      <c r="F73" s="32">
        <f t="shared" si="3"/>
        <v>459937</v>
      </c>
      <c r="G73" s="32">
        <f t="shared" si="3"/>
        <v>470209</v>
      </c>
      <c r="H73" s="32">
        <f t="shared" si="3"/>
        <v>477275</v>
      </c>
    </row>
    <row r="74" spans="1:10" x14ac:dyDescent="0.55000000000000004">
      <c r="A74" s="59" t="s">
        <v>65</v>
      </c>
      <c r="B74" s="25" t="s">
        <v>29</v>
      </c>
      <c r="C74" s="57">
        <f>SUM(D19:D64)</f>
        <v>58195</v>
      </c>
      <c r="D74" s="57">
        <f t="shared" ref="D74:H74" si="4">SUM(E19:E64)</f>
        <v>62558</v>
      </c>
      <c r="E74" s="57">
        <f t="shared" si="4"/>
        <v>59689</v>
      </c>
      <c r="F74" s="57">
        <f t="shared" si="4"/>
        <v>67062</v>
      </c>
      <c r="G74" s="57">
        <f t="shared" si="4"/>
        <v>68125</v>
      </c>
      <c r="H74" s="57">
        <f t="shared" si="4"/>
        <v>67537</v>
      </c>
    </row>
    <row r="75" spans="1:10" x14ac:dyDescent="0.55000000000000004">
      <c r="A75" s="58" t="s">
        <v>66</v>
      </c>
      <c r="B75" s="24" t="s">
        <v>18</v>
      </c>
      <c r="C75" s="31">
        <f>C71/C73*10000</f>
        <v>538.76646018877773</v>
      </c>
      <c r="D75" s="31">
        <f t="shared" ref="D75:H75" si="5">D71/D73*10000</f>
        <v>548.02214639683598</v>
      </c>
      <c r="E75" s="31">
        <f t="shared" si="5"/>
        <v>492.44620114185329</v>
      </c>
      <c r="F75" s="31">
        <f t="shared" si="5"/>
        <v>651.32768183468613</v>
      </c>
      <c r="G75" s="31">
        <f t="shared" si="5"/>
        <v>579.5348451433299</v>
      </c>
      <c r="H75" s="31">
        <f t="shared" si="5"/>
        <v>1121.5617830391284</v>
      </c>
    </row>
    <row r="76" spans="1:10" x14ac:dyDescent="0.55000000000000004">
      <c r="A76" s="50" t="s">
        <v>67</v>
      </c>
      <c r="B76" s="24" t="s">
        <v>10</v>
      </c>
      <c r="C76" s="7">
        <f>C71/C70*100</f>
        <v>8.1637366582410493</v>
      </c>
      <c r="D76" s="7">
        <f t="shared" ref="D76:H76" si="6">D71/D70*100</f>
        <v>8.1619433777329444</v>
      </c>
      <c r="E76" s="7">
        <f t="shared" si="6"/>
        <v>8.0756229543604441</v>
      </c>
      <c r="F76" s="7">
        <f t="shared" si="6"/>
        <v>9.5466668740206782</v>
      </c>
      <c r="G76" s="7">
        <f t="shared" si="6"/>
        <v>7.3343466212172821</v>
      </c>
      <c r="H76" s="7">
        <f t="shared" si="6"/>
        <v>11.870263713588935</v>
      </c>
    </row>
    <row r="77" spans="1:10" ht="27" x14ac:dyDescent="0.55000000000000004">
      <c r="A77" s="49" t="s">
        <v>17</v>
      </c>
      <c r="B77" s="24" t="s">
        <v>18</v>
      </c>
      <c r="C77" s="32">
        <f>C70/C73*10000</f>
        <v>6599.5080775285533</v>
      </c>
      <c r="D77" s="32">
        <f t="shared" ref="D77:H77" si="7">D70/D73*10000</f>
        <v>6714.3585912630306</v>
      </c>
      <c r="E77" s="32">
        <f t="shared" si="7"/>
        <v>6097.9345361332935</v>
      </c>
      <c r="F77" s="32">
        <f t="shared" si="7"/>
        <v>6822.566351478572</v>
      </c>
      <c r="G77" s="32">
        <f t="shared" si="7"/>
        <v>7901.656072087093</v>
      </c>
      <c r="H77" s="32">
        <f t="shared" si="7"/>
        <v>9448.4992928605097</v>
      </c>
    </row>
    <row r="78" spans="1:10" x14ac:dyDescent="0.55000000000000004">
      <c r="A78" s="50" t="s">
        <v>68</v>
      </c>
      <c r="B78" s="30" t="s">
        <v>10</v>
      </c>
      <c r="C78" s="7">
        <f>C71/C72*100</f>
        <v>10.485307706617986</v>
      </c>
      <c r="D78" s="7">
        <f t="shared" ref="D78:H78" si="8">D71/D72*100</f>
        <v>10.423947570748604</v>
      </c>
      <c r="E78" s="7">
        <f t="shared" si="8"/>
        <v>8.9244880622300631</v>
      </c>
      <c r="F78" s="7">
        <f t="shared" si="8"/>
        <v>11.159455014838436</v>
      </c>
      <c r="G78" s="7">
        <f t="shared" si="8"/>
        <v>9.8677869900016884</v>
      </c>
      <c r="H78" s="7">
        <f t="shared" si="8"/>
        <v>17.678517496185101</v>
      </c>
    </row>
    <row r="79" spans="1:10" ht="27" x14ac:dyDescent="0.55000000000000004">
      <c r="A79" s="49" t="s">
        <v>69</v>
      </c>
      <c r="B79" s="30" t="s">
        <v>72</v>
      </c>
      <c r="C79" s="7">
        <f>C72/C74*10</f>
        <v>40.438797147521264</v>
      </c>
      <c r="D79" s="7">
        <f t="shared" ref="D79:H79" si="9">D72/D74*10</f>
        <v>37.46149493270245</v>
      </c>
      <c r="E79" s="7">
        <f t="shared" si="9"/>
        <v>41.257250079579151</v>
      </c>
      <c r="F79" s="7">
        <f t="shared" si="9"/>
        <v>40.029337031403777</v>
      </c>
      <c r="G79" s="7">
        <f t="shared" si="9"/>
        <v>40.536309724770646</v>
      </c>
      <c r="H79" s="7">
        <f t="shared" si="9"/>
        <v>44.833668951833808</v>
      </c>
    </row>
    <row r="80" spans="1:10" ht="27" x14ac:dyDescent="0.55000000000000004">
      <c r="A80" s="39" t="s">
        <v>70</v>
      </c>
      <c r="B80" s="25" t="s">
        <v>71</v>
      </c>
      <c r="C80" s="28">
        <f>C74/C73*1000</f>
        <v>127.06359620872534</v>
      </c>
      <c r="D80" s="28">
        <f t="shared" ref="D80:H80" si="10">D74/D73*1000</f>
        <v>140.33977849116457</v>
      </c>
      <c r="E80" s="28">
        <f t="shared" si="10"/>
        <v>133.74427504862288</v>
      </c>
      <c r="F80" s="28">
        <f t="shared" si="10"/>
        <v>145.80692573113274</v>
      </c>
      <c r="G80" s="28">
        <f t="shared" si="10"/>
        <v>144.88238208966649</v>
      </c>
      <c r="H80" s="28">
        <f t="shared" si="10"/>
        <v>141.50542140275525</v>
      </c>
    </row>
    <row r="81" spans="1:10" x14ac:dyDescent="0.55000000000000004">
      <c r="A81" s="26"/>
      <c r="B81" s="27"/>
      <c r="C81" s="35"/>
      <c r="D81" s="35"/>
      <c r="E81" s="35"/>
      <c r="F81" s="35"/>
      <c r="G81" s="35"/>
      <c r="H81" s="35"/>
    </row>
    <row r="82" spans="1:10" x14ac:dyDescent="0.55000000000000004">
      <c r="A82" s="22" t="s">
        <v>62</v>
      </c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55000000000000004"/>
    <row r="84" spans="1:10" x14ac:dyDescent="0.55000000000000004"/>
    <row r="85" spans="1:10" x14ac:dyDescent="0.55000000000000004"/>
    <row r="86" spans="1:10" x14ac:dyDescent="0.55000000000000004"/>
    <row r="87" spans="1:10" x14ac:dyDescent="0.55000000000000004"/>
    <row r="88" spans="1:10" x14ac:dyDescent="0.55000000000000004"/>
    <row r="89" spans="1:10" x14ac:dyDescent="0.55000000000000004"/>
    <row r="90" spans="1:10" x14ac:dyDescent="0.55000000000000004"/>
    <row r="91" spans="1:10" x14ac:dyDescent="0.55000000000000004"/>
    <row r="92" spans="1:10" x14ac:dyDescent="0.55000000000000004"/>
    <row r="93" spans="1:10" x14ac:dyDescent="0.55000000000000004"/>
    <row r="94" spans="1:10" x14ac:dyDescent="0.55000000000000004"/>
    <row r="95" spans="1:10" x14ac:dyDescent="0.55000000000000004"/>
    <row r="96" spans="1:10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ht="15" customHeight="1" x14ac:dyDescent="0.55000000000000004"/>
    <row r="104" ht="15" customHeight="1" x14ac:dyDescent="0.55000000000000004"/>
  </sheetData>
  <phoneticPr fontId="7"/>
  <pageMargins left="0.7" right="0.7" top="0.75" bottom="0.75" header="0.3" footer="0.3"/>
  <pageSetup paperSize="9" orientation="portrait" r:id="rId1"/>
  <ignoredErrors>
    <ignoredError sqref="C73:H73 C74:H74" formulaRange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84A731FB-DBDB-41A5-AECA-71057AF8DD86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一人当たり面積!D50:I50</xm:f>
              <xm:sqref>J50</xm:sqref>
            </x14:sparkline>
          </x14:sparklines>
        </x14:sparklineGroup>
        <x14:sparklineGroup displayEmptyCellsAs="gap" high="1" low="1" xr2:uid="{D5C64C54-193A-431B-BF86-11D7497C2A4D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一人当たり面積!D49:I49</xm:f>
              <xm:sqref>J49</xm:sqref>
            </x14:sparkline>
          </x14:sparklines>
        </x14:sparklineGroup>
        <x14:sparklineGroup displayEmptyCellsAs="gap" high="1" low="1" xr2:uid="{05AEF4CD-C9A3-4CF0-9BE3-958434EFEE20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一人当たり面積!D61:I61</xm:f>
              <xm:sqref>J61</xm:sqref>
            </x14:sparkline>
          </x14:sparklines>
        </x14:sparklineGroup>
        <x14:sparklineGroup displayEmptyCellsAs="gap" high="1" low="1" xr2:uid="{D4ED4DF9-5CA1-4A0F-ABE9-8347054D5351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一人当たり面積!D60:I60</xm:f>
              <xm:sqref>J60</xm:sqref>
            </x14:sparkline>
          </x14:sparklines>
        </x14:sparklineGroup>
        <x14:sparklineGroup displayEmptyCellsAs="gap" high="1" low="1" xr2:uid="{C316D500-60F7-4B20-8AB1-A5610FB28FE7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一人当たり面積!D54:I54</xm:f>
              <xm:sqref>J54</xm:sqref>
            </x14:sparkline>
          </x14:sparklines>
        </x14:sparklineGroup>
        <x14:sparklineGroup displayEmptyCellsAs="gap" high="1" low="1" xr2:uid="{6862A31C-635B-433D-A17B-57C9CD115647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一人当たり面積!D59:I59</xm:f>
              <xm:sqref>J59</xm:sqref>
            </x14:sparkline>
          </x14:sparklines>
        </x14:sparklineGroup>
        <x14:sparklineGroup displayEmptyCellsAs="gap" high="1" low="1" xr2:uid="{A26A4907-4139-43D2-A81D-509D6C26907E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一人当たり面積!D63:I63</xm:f>
              <xm:sqref>J63</xm:sqref>
            </x14:sparkline>
          </x14:sparklines>
        </x14:sparklineGroup>
        <x14:sparklineGroup displayEmptyCellsAs="gap" high="1" low="1" xr2:uid="{8C948AAE-1C38-45BE-AF7F-BB46AC40A5E9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一人当たり面積!D58:I58</xm:f>
              <xm:sqref>J58</xm:sqref>
            </x14:sparkline>
          </x14:sparklines>
        </x14:sparklineGroup>
        <x14:sparklineGroup displayEmptyCellsAs="gap" high="1" low="1" xr2:uid="{BC76B3AB-5F64-4C3B-8AA6-CF0A4E05FE38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一人当たり面積!D38:I38</xm:f>
              <xm:sqref>J38</xm:sqref>
            </x14:sparkline>
          </x14:sparklines>
        </x14:sparklineGroup>
        <x14:sparklineGroup displayEmptyCellsAs="gap" high="1" low="1" xr2:uid="{364AE103-4B2B-4601-9BD0-CFEF4BCCE050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一人当たり面積!D53:I53</xm:f>
              <xm:sqref>J53</xm:sqref>
            </x14:sparkline>
          </x14:sparklines>
        </x14:sparklineGroup>
        <x14:sparklineGroup displayEmptyCellsAs="gap" high="1" low="1" xr2:uid="{3D46016D-3871-4E41-B4DC-0AC86C81632A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一人当たり面積!D62:I62</xm:f>
              <xm:sqref>J62</xm:sqref>
            </x14:sparkline>
          </x14:sparklines>
        </x14:sparklineGroup>
        <x14:sparklineGroup displayEmptyCellsAs="gap" high="1" low="1" xr2:uid="{C8329797-E24F-44E2-AA2C-476521112082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一人当たり面積!D64:I64</xm:f>
              <xm:sqref>J64</xm:sqref>
            </x14:sparkline>
          </x14:sparklines>
        </x14:sparklineGroup>
        <x14:sparklineGroup displayEmptyCellsAs="gap" high="1" low="1" xr2:uid="{229E15BE-AB64-4353-A840-60DAEC90F654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一人当たり面積!D55:I55</xm:f>
              <xm:sqref>J55</xm:sqref>
            </x14:sparkline>
          </x14:sparklines>
        </x14:sparklineGroup>
        <x14:sparklineGroup displayEmptyCellsAs="gap" high="1" low="1" xr2:uid="{A251ED51-A569-4EC9-AB89-5AC61DF8B35B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一人当たり面積!D56:I56</xm:f>
              <xm:sqref>J56</xm:sqref>
            </x14:sparkline>
            <x14:sparkline>
              <xm:f>一人当たり面積!D57:I57</xm:f>
              <xm:sqref>J57</xm:sqref>
            </x14:sparkline>
          </x14:sparklines>
        </x14:sparklineGroup>
        <x14:sparklineGroup displayEmptyCellsAs="gap" high="1" low="1" xr2:uid="{D90B3BA0-9B7B-46D1-AE4C-E8AE6BDB720F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一人当たり面積!D40:I40</xm:f>
              <xm:sqref>J40</xm:sqref>
            </x14:sparkline>
            <x14:sparkline>
              <xm:f>一人当たり面積!D41:I41</xm:f>
              <xm:sqref>J41</xm:sqref>
            </x14:sparkline>
            <x14:sparkline>
              <xm:f>一人当たり面積!D42:I42</xm:f>
              <xm:sqref>J42</xm:sqref>
            </x14:sparkline>
          </x14:sparklines>
        </x14:sparklineGroup>
        <x14:sparklineGroup displayEmptyCellsAs="gap" high="1" low="1" xr2:uid="{DFF551E4-7521-472A-B87E-52EFEDF730C3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一人当たり面積!D51:I51</xm:f>
              <xm:sqref>J51</xm:sqref>
            </x14:sparkline>
          </x14:sparklines>
        </x14:sparklineGroup>
        <x14:sparklineGroup displayEmptyCellsAs="gap" high="1" low="1" xr2:uid="{6D2F1C30-7C67-46F0-AD98-56E46CA38B41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一人当たり面積!D47:I47</xm:f>
              <xm:sqref>J47</xm:sqref>
            </x14:sparkline>
          </x14:sparklines>
        </x14:sparklineGroup>
        <x14:sparklineGroup displayEmptyCellsAs="gap" high="1" low="1" xr2:uid="{2F7D1B37-4A5C-4741-92C3-6B938D54F815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一人当たり面積!D48:I48</xm:f>
              <xm:sqref>J48</xm:sqref>
            </x14:sparkline>
          </x14:sparklines>
        </x14:sparklineGroup>
        <x14:sparklineGroup displayEmptyCellsAs="gap" high="1" low="1" xr2:uid="{06C1F563-3553-4CDA-A901-EA078DD61161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一人当たり面積!D39:I39</xm:f>
              <xm:sqref>J39</xm:sqref>
            </x14:sparkline>
          </x14:sparklines>
        </x14:sparklineGroup>
        <x14:sparklineGroup displayEmptyCellsAs="gap" high="1" low="1" xr2:uid="{366884E5-49FE-4B2D-B3A2-D08F66F2A16C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一人当たり面積!D43:I43</xm:f>
              <xm:sqref>J43</xm:sqref>
            </x14:sparkline>
          </x14:sparklines>
        </x14:sparklineGroup>
        <x14:sparklineGroup displayEmptyCellsAs="gap" high="1" low="1" xr2:uid="{70230585-2BCF-4321-9C2D-2D0BB71DB3B2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一人当たり面積!D44:I44</xm:f>
              <xm:sqref>J44</xm:sqref>
            </x14:sparkline>
          </x14:sparklines>
        </x14:sparklineGroup>
        <x14:sparklineGroup displayEmptyCellsAs="gap" high="1" low="1" xr2:uid="{505AE559-2CF9-4507-8FB9-E73E36ADFECB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一人当たり面積!D52:I52</xm:f>
              <xm:sqref>J52</xm:sqref>
            </x14:sparkline>
          </x14:sparklines>
        </x14:sparklineGroup>
        <x14:sparklineGroup displayEmptyCellsAs="gap" high="1" low="1" xr2:uid="{71C5142B-3F9B-4E2C-957B-56C2579A9C53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一人当たり面積!D17:I17</xm:f>
              <xm:sqref>J17</xm:sqref>
            </x14:sparkline>
            <x14:sparkline>
              <xm:f>一人当たり面積!D18:I18</xm:f>
              <xm:sqref>J18</xm:sqref>
            </x14:sparkline>
          </x14:sparklines>
        </x14:sparklineGroup>
        <x14:sparklineGroup displayEmptyCellsAs="gap" high="1" low="1" xr2:uid="{B60990BC-A9AB-4DC1-920F-53CD0D8036DF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一人当たり面積!D12:I12</xm:f>
              <xm:sqref>J12</xm:sqref>
            </x14:sparkline>
            <x14:sparkline>
              <xm:f>一人当たり面積!D13:I13</xm:f>
              <xm:sqref>J13</xm:sqref>
            </x14:sparkline>
            <x14:sparkline>
              <xm:f>一人当たり面積!D14:I14</xm:f>
              <xm:sqref>J14</xm:sqref>
            </x14:sparkline>
            <x14:sparkline>
              <xm:f>一人当たり面積!D15:I15</xm:f>
              <xm:sqref>J15</xm:sqref>
            </x14:sparkline>
            <x14:sparkline>
              <xm:f>一人当たり面積!D16:I16</xm:f>
              <xm:sqref>J16</xm:sqref>
            </x14:sparkline>
          </x14:sparklines>
        </x14:sparklineGroup>
        <x14:sparklineGroup displayEmptyCellsAs="gap" high="1" low="1" xr2:uid="{ABEF4D00-7065-456E-9E4F-C6B46FEB93E1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一人当たり面積!D11:I11</xm:f>
              <xm:sqref>J11</xm:sqref>
            </x14:sparkline>
          </x14:sparklines>
        </x14:sparklineGroup>
        <x14:sparklineGroup displayEmptyCellsAs="gap" high="1" low="1" xr2:uid="{FDF71625-6128-4692-8675-2C6BE7733B48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一人当たり面積!D27:I27</xm:f>
              <xm:sqref>J27</xm:sqref>
            </x14:sparkline>
          </x14:sparklines>
        </x14:sparklineGroup>
        <x14:sparklineGroup displayEmptyCellsAs="gap" high="1" low="1" xr2:uid="{3BC9D587-2542-4743-9C06-69555B1ED0DF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一人当たり面積!D24:I24</xm:f>
              <xm:sqref>J24</xm:sqref>
            </x14:sparkline>
          </x14:sparklines>
        </x14:sparklineGroup>
        <x14:sparklineGroup displayEmptyCellsAs="gap" high="1" low="1" xr2:uid="{3D142569-7722-45F4-9D59-235D3264BD6A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一人当たり面積!D23:I23</xm:f>
              <xm:sqref>J23</xm:sqref>
            </x14:sparkline>
          </x14:sparklines>
        </x14:sparklineGroup>
        <x14:sparklineGroup displayEmptyCellsAs="gap" high="1" low="1" xr2:uid="{2BA1A521-1CCF-4606-BA47-1C746247F0F1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一人当たり面積!D10:I10</xm:f>
              <xm:sqref>J10</xm:sqref>
            </x14:sparkline>
          </x14:sparklines>
        </x14:sparklineGroup>
        <x14:sparklineGroup displayEmptyCellsAs="gap" high="1" low="1" xr2:uid="{BE1DAA28-47E4-4A84-BAF1-0289E59A228A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一人当たり面積!D19:I19</xm:f>
              <xm:sqref>J19</xm:sqref>
            </x14:sparkline>
          </x14:sparklines>
        </x14:sparklineGroup>
        <x14:sparklineGroup displayEmptyCellsAs="gap" high="1" low="1" xr2:uid="{2513AD0F-D018-4AF4-B255-76E219DB9FDF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一人当たり面積!D25:I25</xm:f>
              <xm:sqref>J25</xm:sqref>
            </x14:sparkline>
          </x14:sparklines>
        </x14:sparklineGroup>
        <x14:sparklineGroup displayEmptyCellsAs="gap" high="1" low="1" xr2:uid="{BBFDBE46-498C-4762-9E57-B3817EC72668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一人当たり面積!D26:I26</xm:f>
              <xm:sqref>J26</xm:sqref>
            </x14:sparkline>
          </x14:sparklines>
        </x14:sparklineGroup>
        <x14:sparklineGroup displayEmptyCellsAs="gap" high="1" low="1" xr2:uid="{CE428D46-846C-4695-9F6E-B06AF5D094E7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一人当たり面積!D20:I20</xm:f>
              <xm:sqref>J20</xm:sqref>
            </x14:sparkline>
            <x14:sparkline>
              <xm:f>一人当たり面積!D21:I21</xm:f>
              <xm:sqref>J21</xm:sqref>
            </x14:sparkline>
            <x14:sparkline>
              <xm:f>一人当たり面積!D22:I22</xm:f>
              <xm:sqref>J22</xm:sqref>
            </x14:sparkline>
          </x14:sparklines>
        </x14:sparklineGroup>
        <x14:sparklineGroup displayEmptyCellsAs="gap" high="1" low="1" xr2:uid="{A49FF533-265B-4924-BF5C-D897F6F079AC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一人当たり面積!D30:I30</xm:f>
              <xm:sqref>J30</xm:sqref>
            </x14:sparkline>
            <x14:sparkline>
              <xm:f>一人当たり面積!D31:I31</xm:f>
              <xm:sqref>J31</xm:sqref>
            </x14:sparkline>
            <x14:sparkline>
              <xm:f>一人当たり面積!D32:I32</xm:f>
              <xm:sqref>J32</xm:sqref>
            </x14:sparkline>
          </x14:sparklines>
        </x14:sparklineGroup>
        <x14:sparklineGroup displayEmptyCellsAs="gap" high="1" low="1" xr2:uid="{198D83F6-0398-4006-BEBB-BEEEC9646B12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一人当たり面積!D46:I46</xm:f>
              <xm:sqref>J46</xm:sqref>
            </x14:sparkline>
          </x14:sparklines>
        </x14:sparklineGroup>
        <x14:sparklineGroup displayEmptyCellsAs="gap" high="1" low="1" xr2:uid="{57065E60-4994-48FF-9B4F-3D17B38C01DB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一人当たり面積!D37:I37</xm:f>
              <xm:sqref>J37</xm:sqref>
            </x14:sparkline>
          </x14:sparklines>
        </x14:sparklineGroup>
        <x14:sparklineGroup displayEmptyCellsAs="gap" high="1" low="1" xr2:uid="{F20E84A2-74BB-45FF-976C-3A7D268B9A72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一人当たり面積!D35:I35</xm:f>
              <xm:sqref>J35</xm:sqref>
            </x14:sparkline>
          </x14:sparklines>
        </x14:sparklineGroup>
        <x14:sparklineGroup displayEmptyCellsAs="gap" high="1" low="1" xr2:uid="{B8C30D9D-3811-4E9A-9BEE-F83068ED19B4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一人当たり面積!D36:I36</xm:f>
              <xm:sqref>J36</xm:sqref>
            </x14:sparkline>
          </x14:sparklines>
        </x14:sparklineGroup>
        <x14:sparklineGroup displayEmptyCellsAs="gap" high="1" low="1" xr2:uid="{6189709C-EECC-4C2C-BAD3-879BFE7633E7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一人当たり面積!D29:I29</xm:f>
              <xm:sqref>J29</xm:sqref>
            </x14:sparkline>
          </x14:sparklines>
        </x14:sparklineGroup>
        <x14:sparklineGroup displayEmptyCellsAs="gap" high="1" low="1" xr2:uid="{10B468F8-44AA-463E-BA61-498D701CCA62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一人当たり面積!D28:I28</xm:f>
              <xm:sqref>J28</xm:sqref>
            </x14:sparkline>
          </x14:sparklines>
        </x14:sparklineGroup>
        <x14:sparklineGroup displayEmptyCellsAs="gap" high="1" low="1" xr2:uid="{5211B7A9-5F4C-4F16-A08E-C87B598314A8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一人当たり面積!D33:I33</xm:f>
              <xm:sqref>J33</xm:sqref>
            </x14:sparkline>
          </x14:sparklines>
        </x14:sparklineGroup>
        <x14:sparklineGroup displayEmptyCellsAs="gap" high="1" low="1" xr2:uid="{0DFFE01D-BFCA-4E4E-94B5-958C5F0CE81E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一人当たり面積!D34:I34</xm:f>
              <xm:sqref>J34</xm:sqref>
            </x14:sparkline>
          </x14:sparklines>
        </x14:sparklineGroup>
        <x14:sparklineGroup displayEmptyCellsAs="gap" high="1" low="1" xr2:uid="{E45F8FF7-C43A-4965-BEC0-584874ED7B4D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一人当たり面積!D45:I45</xm:f>
              <xm:sqref>J45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一人当たり面積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2021-08-24T03:41:03Z</dcterms:created>
  <dcterms:modified xsi:type="dcterms:W3CDTF">2024-09-20T11:48:47Z</dcterms:modified>
</cp:coreProperties>
</file>